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udget to Actual" sheetId="1" r:id="rId1"/>
    <sheet name="FY17 Approved Budget" sheetId="2" r:id="rId2"/>
    <sheet name="Grants and City Council " sheetId="5" r:id="rId3"/>
    <sheet name="Other Revenue" sheetId="6" r:id="rId4"/>
    <sheet name="Expenditures" sheetId="3" r:id="rId5"/>
  </sheets>
  <calcPr calcId="152511"/>
</workbook>
</file>

<file path=xl/calcChain.xml><?xml version="1.0" encoding="utf-8"?>
<calcChain xmlns="http://schemas.openxmlformats.org/spreadsheetml/2006/main">
  <c r="F51" i="3" l="1"/>
  <c r="I22" i="1" l="1"/>
  <c r="E24" i="6" l="1"/>
  <c r="E14" i="6"/>
  <c r="E18" i="5"/>
  <c r="E11" i="5"/>
  <c r="I20" i="2"/>
  <c r="G70" i="1"/>
  <c r="E70" i="1"/>
  <c r="I68" i="1"/>
  <c r="G68" i="1"/>
  <c r="E68" i="1"/>
  <c r="I54" i="1"/>
  <c r="G54" i="1"/>
  <c r="E54" i="1"/>
  <c r="G24" i="1"/>
  <c r="E24" i="1"/>
  <c r="G22" i="1"/>
  <c r="E22" i="1"/>
  <c r="I14" i="1"/>
  <c r="I24" i="1" s="1"/>
  <c r="G14" i="1"/>
  <c r="E14" i="1"/>
  <c r="I70" i="1" l="1"/>
</calcChain>
</file>

<file path=xl/sharedStrings.xml><?xml version="1.0" encoding="utf-8"?>
<sst xmlns="http://schemas.openxmlformats.org/spreadsheetml/2006/main" count="273" uniqueCount="167">
  <si>
    <t xml:space="preserve">Alliance for Flushing Meadows Corona Park </t>
  </si>
  <si>
    <t xml:space="preserve">Restricted </t>
  </si>
  <si>
    <t xml:space="preserve">Film Shoots </t>
  </si>
  <si>
    <t>Other</t>
  </si>
  <si>
    <t>Fiscal Year</t>
  </si>
  <si>
    <t>Source</t>
  </si>
  <si>
    <t xml:space="preserve">Expenses </t>
  </si>
  <si>
    <t>Equipment</t>
  </si>
  <si>
    <t xml:space="preserve">Staffing </t>
  </si>
  <si>
    <t xml:space="preserve">Improvements </t>
  </si>
  <si>
    <t xml:space="preserve">Alliance for FMCP </t>
  </si>
  <si>
    <t xml:space="preserve">USTA Funds - Year 1 Budget </t>
  </si>
  <si>
    <t>Appproved on August 10, 2016</t>
  </si>
  <si>
    <t>START-UP:</t>
  </si>
  <si>
    <t>MAINTENANCE:</t>
  </si>
  <si>
    <t>IMPROVEMENTS:</t>
  </si>
  <si>
    <t>TOTAL</t>
  </si>
  <si>
    <t>Logos design and brand guidelines</t>
  </si>
  <si>
    <t>Polaris (with snow broom &amp; grass cutter), GEM, Miscellaneous</t>
  </si>
  <si>
    <t xml:space="preserve">Staffing:   </t>
  </si>
  <si>
    <t>Three 6-month seasonal CPWs</t>
  </si>
  <si>
    <t>One 6-month APSW or Crew Chief</t>
  </si>
  <si>
    <t>Suite of 2 garbage receptacles at 20 sites</t>
  </si>
  <si>
    <t>Amenities (picnic tables, grills, coal receptacles, bike racks)</t>
  </si>
  <si>
    <t>Integrated Wayfinding Study Phase 1</t>
  </si>
  <si>
    <t xml:space="preserve">Total restricted funds </t>
  </si>
  <si>
    <t xml:space="preserve">Total unrestricted funds </t>
  </si>
  <si>
    <t>Total Revenue</t>
  </si>
  <si>
    <t xml:space="preserve">Funding Stream </t>
  </si>
  <si>
    <t xml:space="preserve">Item </t>
  </si>
  <si>
    <t xml:space="preserve">Company </t>
  </si>
  <si>
    <t xml:space="preserve">Amount </t>
  </si>
  <si>
    <t xml:space="preserve">Date of Purchase </t>
  </si>
  <si>
    <t>CPF Admin Costs</t>
  </si>
  <si>
    <t>CPF</t>
  </si>
  <si>
    <t xml:space="preserve">Other </t>
  </si>
  <si>
    <t>Total Expenses</t>
  </si>
  <si>
    <t>Revenue (Assets)</t>
  </si>
  <si>
    <t xml:space="preserve">As of January 11, 2017 </t>
  </si>
  <si>
    <t xml:space="preserve">Grant Program </t>
  </si>
  <si>
    <t xml:space="preserve">Grantor </t>
  </si>
  <si>
    <t xml:space="preserve">Date Received </t>
  </si>
  <si>
    <t xml:space="preserve">Fiscal Year </t>
  </si>
  <si>
    <t xml:space="preserve">Troops for Fitness </t>
  </si>
  <si>
    <t>National Recreation &amp; Park Association (NRPA)</t>
  </si>
  <si>
    <t xml:space="preserve">Power of Giving </t>
  </si>
  <si>
    <t>ConEdison</t>
  </si>
  <si>
    <t>CM Ferreras</t>
  </si>
  <si>
    <t>GreenerNYC</t>
  </si>
  <si>
    <t xml:space="preserve">Restricted Grants and Council Funding </t>
  </si>
  <si>
    <t>Total Grants</t>
  </si>
  <si>
    <t xml:space="preserve">Total City Council Funds </t>
  </si>
  <si>
    <t xml:space="preserve">Grants </t>
  </si>
  <si>
    <t xml:space="preserve">City Council </t>
  </si>
  <si>
    <t>Other Revenue</t>
  </si>
  <si>
    <t xml:space="preserve">Notes </t>
  </si>
  <si>
    <t xml:space="preserve">CPF Administrative Cost </t>
  </si>
  <si>
    <t>Unrestricted</t>
  </si>
  <si>
    <t>Programming (unrestricted)</t>
  </si>
  <si>
    <t>City Council</t>
  </si>
  <si>
    <t>Parks Equity Funding ($10K PAC/$10K Clean-up)</t>
  </si>
  <si>
    <t>Adopt-a-bench</t>
  </si>
  <si>
    <t>USTA Funds</t>
  </si>
  <si>
    <t>Restricted</t>
  </si>
  <si>
    <t>Total Restricted</t>
  </si>
  <si>
    <t>Total Unrestricted</t>
  </si>
  <si>
    <t>Budget</t>
  </si>
  <si>
    <t>Gala Reception</t>
  </si>
  <si>
    <t xml:space="preserve"> </t>
  </si>
  <si>
    <t>Miscellaneous Operations</t>
  </si>
  <si>
    <t>Gala</t>
  </si>
  <si>
    <t>Programming</t>
  </si>
  <si>
    <t>*carryover</t>
  </si>
  <si>
    <t>NTHP/Heinekin</t>
  </si>
  <si>
    <t>Indiegogo campaign for NYS Pavilion</t>
  </si>
  <si>
    <t>(partial payment)</t>
  </si>
  <si>
    <t>(final payment)</t>
  </si>
  <si>
    <t>As of February 2, 2018</t>
  </si>
  <si>
    <t>Total 2018 Other</t>
  </si>
  <si>
    <t>Total Film Shoots</t>
  </si>
  <si>
    <t>Budget Period July 1, 2018 - June 30, 2019</t>
  </si>
  <si>
    <t xml:space="preserve">FY19 Proposed Budget  </t>
  </si>
  <si>
    <t xml:space="preserve">FY18 Actual </t>
  </si>
  <si>
    <t xml:space="preserve">FY19 Proposed  </t>
  </si>
  <si>
    <t>Art in the Park</t>
  </si>
  <si>
    <t>FY18 Actual</t>
  </si>
  <si>
    <t xml:space="preserve">FY19 Proposed Budget </t>
  </si>
  <si>
    <t>FY19 Actual To Date</t>
  </si>
  <si>
    <t>Adopt-a-Bench</t>
  </si>
  <si>
    <t>Con Edison Grant</t>
  </si>
  <si>
    <t>Scenic Frames</t>
  </si>
  <si>
    <t>Implement Alliance Branding</t>
  </si>
  <si>
    <t>Strategic Plan Consultant</t>
  </si>
  <si>
    <t>NTHP Carryover</t>
  </si>
  <si>
    <t>Grants Carryover</t>
  </si>
  <si>
    <r>
      <rPr>
        <i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Cash Reserve</t>
    </r>
  </si>
  <si>
    <r>
      <rPr>
        <i/>
        <sz val="11"/>
        <color theme="1"/>
        <rFont val="Calibri"/>
        <family val="2"/>
        <scheme val="minor"/>
      </rPr>
      <t xml:space="preserve">Estimated </t>
    </r>
    <r>
      <rPr>
        <sz val="11"/>
        <color theme="1"/>
        <rFont val="Calibri"/>
        <family val="2"/>
        <scheme val="minor"/>
      </rPr>
      <t>Cash Reserve</t>
    </r>
  </si>
  <si>
    <t>Grants FY18 Carryover</t>
  </si>
  <si>
    <t>Estimated Cash Reserve</t>
  </si>
  <si>
    <t>Community Outreach</t>
  </si>
  <si>
    <t>As of July 20, 2018</t>
  </si>
  <si>
    <t xml:space="preserve">FY 10 Expenditures </t>
  </si>
  <si>
    <t xml:space="preserve">Total FY19 Expenditures </t>
  </si>
  <si>
    <t xml:space="preserve">Mad Science </t>
  </si>
  <si>
    <t>Five Boro Flag &amp; Banner</t>
  </si>
  <si>
    <t>Administrative Costs - other</t>
  </si>
  <si>
    <t>Administrative - Other</t>
  </si>
  <si>
    <t>Constant Contact</t>
  </si>
  <si>
    <t>Storr Tractor</t>
  </si>
  <si>
    <t>Darlene Graham</t>
  </si>
  <si>
    <t>Grant (Troops)</t>
  </si>
  <si>
    <t>Fitness programs</t>
  </si>
  <si>
    <t>Bona Bhatia Khullar</t>
  </si>
  <si>
    <t>Cynthia Sampson</t>
  </si>
  <si>
    <t>Evelyn Matos</t>
  </si>
  <si>
    <t>Anita B. Haravon</t>
  </si>
  <si>
    <t>Yenny Lavin</t>
  </si>
  <si>
    <t>Marisol Castellanos</t>
  </si>
  <si>
    <t>Call-a-head</t>
  </si>
  <si>
    <t>Improvements</t>
  </si>
  <si>
    <t>Janice Melnick reimburse</t>
  </si>
  <si>
    <t>All in One Entertainment</t>
  </si>
  <si>
    <t>Christopher Sperrazza</t>
  </si>
  <si>
    <t>Queens Night Market</t>
  </si>
  <si>
    <t>Garden World</t>
  </si>
  <si>
    <t>Fun Express</t>
  </si>
  <si>
    <t>Gretchen Simmons</t>
  </si>
  <si>
    <t>Adobe</t>
  </si>
  <si>
    <t>Grant (carryover)Aquatic Vegetation Groomer</t>
  </si>
  <si>
    <t>Lake Weeders Digest</t>
  </si>
  <si>
    <t>Sri Chimnoy</t>
  </si>
  <si>
    <t>Thanksgiving Race</t>
  </si>
  <si>
    <t>TableofContent</t>
  </si>
  <si>
    <t>Film Shoot</t>
  </si>
  <si>
    <t>Mommy &amp; Me</t>
  </si>
  <si>
    <t>Grant (carry-over)</t>
  </si>
  <si>
    <t>Seasonal Staffing/ConEd</t>
  </si>
  <si>
    <t>NYC Parks</t>
  </si>
  <si>
    <t>Seasonal Staffing</t>
  </si>
  <si>
    <t>Stop &amp; Stor</t>
  </si>
  <si>
    <r>
      <rPr>
        <b/>
        <sz val="11"/>
        <color theme="1"/>
        <rFont val="Calibri"/>
        <family val="2"/>
        <scheme val="minor"/>
      </rPr>
      <t>Total Other Donation</t>
    </r>
    <r>
      <rPr>
        <sz val="11"/>
        <color theme="1"/>
        <rFont val="Calibri"/>
        <family val="2"/>
        <scheme val="minor"/>
      </rPr>
      <t>s</t>
    </r>
  </si>
  <si>
    <t>Andrew Hollweck</t>
  </si>
  <si>
    <t>Yvonne Shortt</t>
  </si>
  <si>
    <t>Karl Orozco</t>
  </si>
  <si>
    <t>Con Ed</t>
  </si>
  <si>
    <t>Aquatic Vegetation Groomer</t>
  </si>
  <si>
    <t>Weeders Digest</t>
  </si>
  <si>
    <t>Volunteer Tools</t>
  </si>
  <si>
    <t>Jere's Hardware</t>
  </si>
  <si>
    <t>USTA</t>
  </si>
  <si>
    <t>John Deere Weedtech</t>
  </si>
  <si>
    <t>Chief Equipment</t>
  </si>
  <si>
    <t>iZone</t>
  </si>
  <si>
    <t>interpretative signs</t>
  </si>
  <si>
    <t>Law &amp; Order SVU</t>
  </si>
  <si>
    <t>Vanguard</t>
  </si>
  <si>
    <t>Plants for Stewardship</t>
  </si>
  <si>
    <t>Pride's Corner</t>
  </si>
  <si>
    <t>Branding Implementation</t>
  </si>
  <si>
    <t>Area4</t>
  </si>
  <si>
    <t>Earth Day Volunteer Clean-up</t>
  </si>
  <si>
    <t>Absolute Coatings</t>
  </si>
  <si>
    <t>Dark Room/Uni</t>
  </si>
  <si>
    <t>Nature Nick</t>
  </si>
  <si>
    <t>Quiet Events</t>
  </si>
  <si>
    <t>Blue Bloods</t>
  </si>
  <si>
    <t>As of April 26,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</si>
</sst>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  <numFmt numFmtId="166" formatCode="&quot;$&quot;#,##0.00"/>
    <numFmt numFmtId="167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/>
    <xf numFmtId="44" fontId="0" fillId="0" borderId="0" xfId="1" applyFont="1"/>
    <xf numFmtId="164" fontId="0" fillId="0" borderId="0" xfId="1" applyNumberFormat="1" applyFont="1"/>
    <xf numFmtId="15" fontId="0" fillId="0" borderId="0" xfId="0" applyNumberFormat="1"/>
    <xf numFmtId="8" fontId="0" fillId="0" borderId="0" xfId="0" applyNumberFormat="1"/>
    <xf numFmtId="15" fontId="3" fillId="0" borderId="0" xfId="0" applyNumberFormat="1" applyFont="1"/>
    <xf numFmtId="15" fontId="0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5" fontId="7" fillId="0" borderId="0" xfId="0" applyNumberFormat="1" applyFont="1"/>
    <xf numFmtId="44" fontId="0" fillId="0" borderId="0" xfId="0" applyNumberFormat="1" applyFont="1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3" fillId="3" borderId="0" xfId="0" applyFont="1" applyFill="1"/>
    <xf numFmtId="0" fontId="0" fillId="3" borderId="0" xfId="0" applyFill="1"/>
    <xf numFmtId="0" fontId="0" fillId="3" borderId="0" xfId="0" applyFill="1" applyBorder="1"/>
    <xf numFmtId="7" fontId="0" fillId="0" borderId="0" xfId="1" applyNumberFormat="1" applyFont="1" applyBorder="1"/>
    <xf numFmtId="7" fontId="5" fillId="0" borderId="0" xfId="1" applyNumberFormat="1" applyFont="1" applyBorder="1"/>
    <xf numFmtId="7" fontId="0" fillId="3" borderId="0" xfId="1" applyNumberFormat="1" applyFont="1" applyFill="1" applyBorder="1"/>
    <xf numFmtId="7" fontId="10" fillId="0" borderId="0" xfId="1" applyNumberFormat="1" applyFont="1" applyBorder="1"/>
    <xf numFmtId="0" fontId="10" fillId="0" borderId="0" xfId="0" applyFont="1"/>
    <xf numFmtId="0" fontId="3" fillId="0" borderId="3" xfId="0" applyFont="1" applyBorder="1"/>
    <xf numFmtId="0" fontId="0" fillId="0" borderId="3" xfId="0" applyBorder="1"/>
    <xf numFmtId="165" fontId="0" fillId="0" borderId="0" xfId="0" applyNumberFormat="1"/>
    <xf numFmtId="0" fontId="3" fillId="0" borderId="0" xfId="0" applyFont="1" applyFill="1" applyBorder="1"/>
    <xf numFmtId="0" fontId="11" fillId="0" borderId="0" xfId="0" applyFont="1"/>
    <xf numFmtId="165" fontId="0" fillId="0" borderId="0" xfId="0" applyNumberFormat="1" applyFont="1"/>
    <xf numFmtId="0" fontId="0" fillId="0" borderId="0" xfId="0" applyFill="1" applyBorder="1"/>
    <xf numFmtId="14" fontId="0" fillId="0" borderId="0" xfId="0" applyNumberFormat="1"/>
    <xf numFmtId="7" fontId="0" fillId="4" borderId="0" xfId="1" applyNumberFormat="1" applyFont="1" applyFill="1" applyBorder="1"/>
    <xf numFmtId="7" fontId="0" fillId="0" borderId="0" xfId="0" applyNumberFormat="1"/>
    <xf numFmtId="7" fontId="3" fillId="0" borderId="0" xfId="1" applyNumberFormat="1" applyFont="1" applyBorder="1"/>
    <xf numFmtId="166" fontId="0" fillId="0" borderId="0" xfId="0" applyNumberFormat="1"/>
    <xf numFmtId="166" fontId="0" fillId="0" borderId="0" xfId="1" applyNumberFormat="1" applyFont="1"/>
    <xf numFmtId="166" fontId="0" fillId="0" borderId="0" xfId="1" applyNumberFormat="1" applyFont="1" applyBorder="1"/>
    <xf numFmtId="166" fontId="10" fillId="0" borderId="2" xfId="1" applyNumberFormat="1" applyFont="1" applyBorder="1"/>
    <xf numFmtId="166" fontId="10" fillId="0" borderId="0" xfId="1" applyNumberFormat="1" applyFont="1" applyBorder="1"/>
    <xf numFmtId="166" fontId="10" fillId="0" borderId="0" xfId="0" applyNumberFormat="1" applyFont="1"/>
    <xf numFmtId="166" fontId="0" fillId="0" borderId="0" xfId="0" applyNumberFormat="1" applyBorder="1"/>
    <xf numFmtId="166" fontId="3" fillId="0" borderId="0" xfId="0" applyNumberFormat="1" applyFont="1"/>
    <xf numFmtId="166" fontId="4" fillId="2" borderId="0" xfId="0" applyNumberFormat="1" applyFont="1" applyFill="1"/>
    <xf numFmtId="166" fontId="2" fillId="2" borderId="0" xfId="0" applyNumberFormat="1" applyFont="1" applyFill="1" applyBorder="1"/>
    <xf numFmtId="166" fontId="9" fillId="2" borderId="0" xfId="0" applyNumberFormat="1" applyFont="1" applyFill="1"/>
    <xf numFmtId="166" fontId="9" fillId="2" borderId="0" xfId="0" applyNumberFormat="1" applyFont="1" applyFill="1" applyBorder="1"/>
    <xf numFmtId="166" fontId="0" fillId="3" borderId="0" xfId="0" applyNumberFormat="1" applyFill="1"/>
    <xf numFmtId="166" fontId="0" fillId="3" borderId="0" xfId="1" applyNumberFormat="1" applyFont="1" applyFill="1"/>
    <xf numFmtId="166" fontId="0" fillId="3" borderId="0" xfId="1" applyNumberFormat="1" applyFont="1" applyFill="1" applyBorder="1"/>
    <xf numFmtId="166" fontId="3" fillId="0" borderId="0" xfId="1" applyNumberFormat="1" applyFont="1"/>
    <xf numFmtId="166" fontId="3" fillId="0" borderId="0" xfId="1" applyNumberFormat="1" applyFont="1" applyBorder="1"/>
    <xf numFmtId="166" fontId="10" fillId="0" borderId="0" xfId="0" applyNumberFormat="1" applyFont="1" applyBorder="1"/>
    <xf numFmtId="166" fontId="0" fillId="4" borderId="0" xfId="1" applyNumberFormat="1" applyFont="1" applyFill="1"/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0" fillId="4" borderId="0" xfId="0" applyNumberFormat="1" applyFill="1"/>
    <xf numFmtId="166" fontId="0" fillId="4" borderId="0" xfId="1" applyNumberFormat="1" applyFont="1" applyFill="1" applyBorder="1"/>
    <xf numFmtId="0" fontId="0" fillId="4" borderId="0" xfId="0" applyFill="1" applyBorder="1"/>
    <xf numFmtId="166" fontId="5" fillId="4" borderId="0" xfId="0" applyNumberFormat="1" applyFont="1" applyFill="1"/>
    <xf numFmtId="166" fontId="5" fillId="4" borderId="0" xfId="1" applyNumberFormat="1" applyFont="1" applyFill="1"/>
    <xf numFmtId="166" fontId="5" fillId="4" borderId="0" xfId="1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7" fontId="0" fillId="0" borderId="3" xfId="1" applyNumberFormat="1" applyFont="1" applyBorder="1"/>
    <xf numFmtId="0" fontId="0" fillId="0" borderId="3" xfId="0" applyFill="1" applyBorder="1"/>
    <xf numFmtId="0" fontId="0" fillId="0" borderId="4" xfId="0" applyFill="1" applyBorder="1"/>
    <xf numFmtId="0" fontId="3" fillId="0" borderId="5" xfId="0" applyFont="1" applyBorder="1" applyAlignment="1">
      <alignment horizontal="center"/>
    </xf>
    <xf numFmtId="14" fontId="0" fillId="0" borderId="5" xfId="0" applyNumberFormat="1" applyBorder="1" applyAlignment="1">
      <alignment wrapText="1"/>
    </xf>
    <xf numFmtId="14" fontId="0" fillId="0" borderId="5" xfId="0" applyNumberFormat="1" applyBorder="1"/>
    <xf numFmtId="14" fontId="0" fillId="0" borderId="6" xfId="0" applyNumberFormat="1" applyBorder="1"/>
    <xf numFmtId="4" fontId="0" fillId="0" borderId="0" xfId="0" applyNumberFormat="1"/>
    <xf numFmtId="7" fontId="0" fillId="0" borderId="0" xfId="1" applyNumberFormat="1" applyFont="1" applyFill="1" applyBorder="1"/>
    <xf numFmtId="7" fontId="3" fillId="0" borderId="0" xfId="0" applyNumberFormat="1" applyFont="1"/>
    <xf numFmtId="6" fontId="0" fillId="0" borderId="0" xfId="0" applyNumberFormat="1"/>
    <xf numFmtId="14" fontId="0" fillId="0" borderId="3" xfId="0" applyNumberFormat="1" applyBorder="1"/>
    <xf numFmtId="14" fontId="0" fillId="0" borderId="4" xfId="0" applyNumberFormat="1" applyBorder="1"/>
    <xf numFmtId="7" fontId="0" fillId="0" borderId="7" xfId="1" applyNumberFormat="1" applyFont="1" applyBorder="1"/>
    <xf numFmtId="7" fontId="0" fillId="0" borderId="4" xfId="1" applyNumberFormat="1" applyFont="1" applyFill="1" applyBorder="1"/>
    <xf numFmtId="7" fontId="0" fillId="0" borderId="3" xfId="1" applyNumberFormat="1" applyFont="1" applyFill="1" applyBorder="1"/>
    <xf numFmtId="0" fontId="0" fillId="4" borderId="0" xfId="0" applyFill="1"/>
    <xf numFmtId="0" fontId="10" fillId="0" borderId="0" xfId="0" applyFont="1" applyAlignment="1">
      <alignment horizontal="right"/>
    </xf>
    <xf numFmtId="166" fontId="3" fillId="0" borderId="1" xfId="0" applyNumberFormat="1" applyFont="1" applyBorder="1"/>
    <xf numFmtId="166" fontId="10" fillId="0" borderId="1" xfId="1" applyNumberFormat="1" applyFont="1" applyBorder="1"/>
    <xf numFmtId="0" fontId="3" fillId="5" borderId="0" xfId="0" applyFont="1" applyFill="1"/>
    <xf numFmtId="166" fontId="3" fillId="5" borderId="0" xfId="0" applyNumberFormat="1" applyFont="1" applyFill="1" applyAlignment="1">
      <alignment horizontal="right"/>
    </xf>
    <xf numFmtId="0" fontId="0" fillId="0" borderId="0" xfId="0" applyFont="1" applyFill="1"/>
    <xf numFmtId="166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/>
    <xf numFmtId="167" fontId="0" fillId="0" borderId="0" xfId="0" applyNumberFormat="1"/>
    <xf numFmtId="167" fontId="0" fillId="0" borderId="0" xfId="0" applyNumberFormat="1" applyFont="1"/>
    <xf numFmtId="164" fontId="3" fillId="0" borderId="1" xfId="0" applyNumberFormat="1" applyFont="1" applyBorder="1"/>
    <xf numFmtId="0" fontId="0" fillId="0" borderId="0" xfId="0" applyFill="1"/>
    <xf numFmtId="166" fontId="0" fillId="0" borderId="0" xfId="0" applyNumberFormat="1" applyFill="1"/>
    <xf numFmtId="166" fontId="0" fillId="0" borderId="0" xfId="1" applyNumberFormat="1" applyFont="1" applyFill="1"/>
    <xf numFmtId="166" fontId="0" fillId="0" borderId="0" xfId="1" applyNumberFormat="1" applyFont="1" applyFill="1" applyBorder="1"/>
    <xf numFmtId="0" fontId="3" fillId="0" borderId="2" xfId="0" applyFont="1" applyBorder="1"/>
    <xf numFmtId="166" fontId="10" fillId="0" borderId="2" xfId="0" applyNumberFormat="1" applyFont="1" applyBorder="1"/>
    <xf numFmtId="0" fontId="10" fillId="0" borderId="2" xfId="0" applyFont="1" applyBorder="1"/>
    <xf numFmtId="166" fontId="3" fillId="0" borderId="2" xfId="0" applyNumberFormat="1" applyFont="1" applyBorder="1"/>
    <xf numFmtId="166" fontId="3" fillId="0" borderId="2" xfId="1" applyNumberFormat="1" applyFont="1" applyBorder="1"/>
    <xf numFmtId="0" fontId="5" fillId="0" borderId="0" xfId="0" applyFont="1" applyFill="1"/>
    <xf numFmtId="166" fontId="5" fillId="0" borderId="0" xfId="0" applyNumberFormat="1" applyFont="1" applyFill="1"/>
    <xf numFmtId="166" fontId="5" fillId="0" borderId="0" xfId="1" applyNumberFormat="1" applyFont="1" applyFill="1"/>
    <xf numFmtId="0" fontId="0" fillId="0" borderId="8" xfId="0" applyFill="1" applyBorder="1"/>
    <xf numFmtId="0" fontId="0" fillId="0" borderId="5" xfId="0" applyBorder="1"/>
    <xf numFmtId="0" fontId="0" fillId="0" borderId="2" xfId="0" applyBorder="1"/>
    <xf numFmtId="166" fontId="0" fillId="0" borderId="9" xfId="0" applyNumberFormat="1" applyBorder="1"/>
    <xf numFmtId="14" fontId="0" fillId="0" borderId="0" xfId="0" applyNumberFormat="1" applyBorder="1"/>
    <xf numFmtId="14" fontId="0" fillId="0" borderId="10" xfId="0" applyNumberFormat="1" applyBorder="1"/>
    <xf numFmtId="7" fontId="0" fillId="0" borderId="11" xfId="1" applyNumberFormat="1" applyFont="1" applyFill="1" applyBorder="1"/>
    <xf numFmtId="14" fontId="0" fillId="0" borderId="2" xfId="0" applyNumberFormat="1" applyBorder="1"/>
    <xf numFmtId="7" fontId="0" fillId="0" borderId="9" xfId="1" applyNumberFormat="1" applyFont="1" applyFill="1" applyBorder="1"/>
    <xf numFmtId="0" fontId="0" fillId="0" borderId="10" xfId="0" applyFill="1" applyBorder="1"/>
    <xf numFmtId="0" fontId="3" fillId="0" borderId="0" xfId="0" applyFont="1" applyBorder="1" applyAlignment="1">
      <alignment horizontal="right" wrapText="1"/>
    </xf>
    <xf numFmtId="0" fontId="10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zoomScaleNormal="100" workbookViewId="0">
      <selection sqref="A1:A2"/>
    </sheetView>
  </sheetViews>
  <sheetFormatPr defaultRowHeight="15" x14ac:dyDescent="0.25"/>
  <cols>
    <col min="1" max="1" width="3.42578125" customWidth="1"/>
    <col min="2" max="2" width="6.140625" customWidth="1"/>
    <col min="3" max="3" width="20.28515625" customWidth="1"/>
    <col min="4" max="4" width="2.28515625" customWidth="1"/>
    <col min="5" max="5" width="21.42578125" customWidth="1"/>
    <col min="6" max="6" width="2.28515625" customWidth="1"/>
    <col min="7" max="7" width="20.140625" customWidth="1"/>
    <col min="8" max="8" width="2.140625" style="15" customWidth="1"/>
    <col min="9" max="9" width="23.5703125" customWidth="1"/>
    <col min="10" max="10" width="1.85546875" style="15" customWidth="1"/>
    <col min="11" max="11" width="1.85546875" style="15" hidden="1" customWidth="1"/>
  </cols>
  <sheetData>
    <row r="1" spans="1:14" x14ac:dyDescent="0.25">
      <c r="A1" s="1" t="s">
        <v>0</v>
      </c>
    </row>
    <row r="2" spans="1:14" x14ac:dyDescent="0.25">
      <c r="A2" s="1" t="s">
        <v>81</v>
      </c>
    </row>
    <row r="3" spans="1:14" x14ac:dyDescent="0.25">
      <c r="A3" s="1" t="s">
        <v>80</v>
      </c>
      <c r="G3" s="30" t="s">
        <v>166</v>
      </c>
    </row>
    <row r="4" spans="1:14" x14ac:dyDescent="0.25">
      <c r="A4" s="18"/>
      <c r="B4" s="18"/>
      <c r="C4" s="18"/>
      <c r="D4" s="18"/>
      <c r="E4" s="61" t="s">
        <v>82</v>
      </c>
      <c r="F4" s="19"/>
      <c r="G4" s="61" t="s">
        <v>83</v>
      </c>
      <c r="H4" s="20"/>
      <c r="I4" s="61" t="s">
        <v>87</v>
      </c>
      <c r="J4" s="18"/>
      <c r="K4" s="18"/>
      <c r="L4" s="1"/>
    </row>
    <row r="5" spans="1:14" x14ac:dyDescent="0.25">
      <c r="A5" s="18"/>
      <c r="B5" s="18"/>
      <c r="C5" s="18"/>
      <c r="D5" s="18"/>
      <c r="E5" s="18"/>
      <c r="F5" s="18"/>
      <c r="G5" s="61" t="s">
        <v>66</v>
      </c>
      <c r="H5" s="22"/>
      <c r="I5" s="21"/>
      <c r="J5" s="22"/>
      <c r="K5" s="22"/>
    </row>
    <row r="6" spans="1:14" x14ac:dyDescent="0.25">
      <c r="A6" s="23" t="s">
        <v>37</v>
      </c>
      <c r="B6" s="24"/>
      <c r="C6" s="24"/>
      <c r="D6" s="24"/>
      <c r="E6" s="24"/>
      <c r="F6" s="24"/>
      <c r="G6" s="24"/>
      <c r="H6" s="25"/>
      <c r="I6" s="24"/>
      <c r="J6" s="25"/>
      <c r="K6" s="25"/>
    </row>
    <row r="7" spans="1:14" x14ac:dyDescent="0.25">
      <c r="A7" s="3" t="s">
        <v>1</v>
      </c>
    </row>
    <row r="8" spans="1:14" x14ac:dyDescent="0.25">
      <c r="B8" t="s">
        <v>62</v>
      </c>
      <c r="E8" s="42">
        <v>350000</v>
      </c>
      <c r="F8" s="42"/>
      <c r="G8" s="43">
        <v>200000</v>
      </c>
      <c r="H8" s="44"/>
      <c r="I8" s="43">
        <v>200000</v>
      </c>
      <c r="J8" s="26"/>
      <c r="K8" s="26"/>
    </row>
    <row r="9" spans="1:14" x14ac:dyDescent="0.25">
      <c r="B9" t="s">
        <v>94</v>
      </c>
      <c r="E9" s="42">
        <v>88635</v>
      </c>
      <c r="F9" s="42"/>
      <c r="G9" s="43">
        <v>52187.8</v>
      </c>
      <c r="H9" s="44"/>
      <c r="I9" s="43">
        <v>52187.8</v>
      </c>
      <c r="J9" s="26"/>
      <c r="K9" s="26"/>
    </row>
    <row r="10" spans="1:14" x14ac:dyDescent="0.25">
      <c r="B10" t="s">
        <v>89</v>
      </c>
      <c r="E10" s="42"/>
      <c r="F10" s="42"/>
      <c r="G10" s="43">
        <v>25000</v>
      </c>
      <c r="H10" s="44"/>
      <c r="I10" s="43">
        <v>25000</v>
      </c>
      <c r="J10" s="26"/>
      <c r="K10" s="26"/>
    </row>
    <row r="11" spans="1:14" x14ac:dyDescent="0.25">
      <c r="B11" s="87" t="s">
        <v>59</v>
      </c>
      <c r="C11" s="87"/>
      <c r="D11" s="87"/>
      <c r="E11" s="63">
        <v>59000</v>
      </c>
      <c r="F11" s="63"/>
      <c r="G11" s="60">
        <v>0</v>
      </c>
      <c r="H11" s="64"/>
      <c r="I11" s="60">
        <v>0</v>
      </c>
      <c r="J11" s="26"/>
      <c r="K11" s="26"/>
    </row>
    <row r="12" spans="1:14" x14ac:dyDescent="0.25">
      <c r="B12" t="s">
        <v>93</v>
      </c>
      <c r="E12" s="42">
        <v>19392</v>
      </c>
      <c r="F12" s="42"/>
      <c r="G12" s="43">
        <v>19392</v>
      </c>
      <c r="H12" s="44"/>
      <c r="I12" s="43">
        <v>19392</v>
      </c>
      <c r="J12" s="26"/>
      <c r="K12" s="26"/>
      <c r="L12" s="87"/>
      <c r="M12" s="87"/>
      <c r="N12" s="87"/>
    </row>
    <row r="13" spans="1:14" x14ac:dyDescent="0.25">
      <c r="B13" s="87" t="s">
        <v>95</v>
      </c>
      <c r="C13" s="87"/>
      <c r="D13" s="87"/>
      <c r="E13" s="63">
        <v>555421.26</v>
      </c>
      <c r="F13" s="63"/>
      <c r="G13" s="60">
        <v>599813.26</v>
      </c>
      <c r="H13" s="64"/>
      <c r="I13" s="60">
        <v>599813.26</v>
      </c>
      <c r="J13" s="26"/>
      <c r="K13" s="26"/>
      <c r="L13" s="87"/>
      <c r="M13" s="87"/>
      <c r="N13" s="87"/>
    </row>
    <row r="14" spans="1:14" x14ac:dyDescent="0.25">
      <c r="C14" s="103" t="s">
        <v>25</v>
      </c>
      <c r="D14" s="1"/>
      <c r="E14" s="104">
        <f>SUM(E8:E13)</f>
        <v>1072448.26</v>
      </c>
      <c r="F14" s="47"/>
      <c r="G14" s="45">
        <f>SUM(G8:G13)</f>
        <v>896393.06</v>
      </c>
      <c r="H14" s="46"/>
      <c r="I14" s="45">
        <f>SUM(I8:I13)</f>
        <v>896393.06</v>
      </c>
      <c r="J14" s="27"/>
      <c r="K14" s="27"/>
    </row>
    <row r="15" spans="1:14" x14ac:dyDescent="0.25">
      <c r="E15" s="42"/>
      <c r="F15" s="42"/>
      <c r="G15" s="43"/>
      <c r="H15" s="44"/>
      <c r="I15" s="43"/>
      <c r="J15" s="26"/>
      <c r="K15" s="26"/>
    </row>
    <row r="16" spans="1:14" x14ac:dyDescent="0.25">
      <c r="A16" s="3" t="s">
        <v>57</v>
      </c>
      <c r="E16" s="42"/>
      <c r="F16" s="42"/>
      <c r="G16" s="43"/>
      <c r="H16" s="44"/>
      <c r="I16" s="43"/>
      <c r="J16" s="26"/>
      <c r="K16" s="26"/>
    </row>
    <row r="17" spans="2:11" x14ac:dyDescent="0.25">
      <c r="B17" t="s">
        <v>2</v>
      </c>
      <c r="E17" s="42">
        <v>27000</v>
      </c>
      <c r="F17" s="42"/>
      <c r="G17" s="43">
        <v>15000</v>
      </c>
      <c r="H17" s="44"/>
      <c r="I17" s="43">
        <v>14000</v>
      </c>
      <c r="J17" s="26"/>
      <c r="K17" s="26"/>
    </row>
    <row r="18" spans="2:11" x14ac:dyDescent="0.25">
      <c r="B18" s="99" t="s">
        <v>3</v>
      </c>
      <c r="C18" s="99"/>
      <c r="D18" s="99"/>
      <c r="E18" s="100">
        <v>42833.33</v>
      </c>
      <c r="F18" s="100"/>
      <c r="G18" s="101">
        <v>5000</v>
      </c>
      <c r="H18" s="102"/>
      <c r="I18" s="101">
        <v>5200</v>
      </c>
      <c r="J18" s="26"/>
      <c r="K18" s="26"/>
    </row>
    <row r="19" spans="2:11" x14ac:dyDescent="0.25">
      <c r="B19" t="s">
        <v>61</v>
      </c>
      <c r="E19" s="42">
        <v>5000</v>
      </c>
      <c r="F19" s="42"/>
      <c r="G19" s="43">
        <v>10000</v>
      </c>
      <c r="H19" s="44"/>
      <c r="I19" s="43">
        <v>0</v>
      </c>
      <c r="J19" s="26"/>
      <c r="K19" s="26"/>
    </row>
    <row r="20" spans="2:11" x14ac:dyDescent="0.25">
      <c r="B20" t="s">
        <v>67</v>
      </c>
      <c r="E20" s="42">
        <v>44550</v>
      </c>
      <c r="F20" s="42"/>
      <c r="G20" s="43">
        <v>25000</v>
      </c>
      <c r="H20" s="44"/>
      <c r="I20" s="43">
        <v>67950</v>
      </c>
      <c r="J20" s="26"/>
      <c r="K20" s="26"/>
    </row>
    <row r="21" spans="2:11" x14ac:dyDescent="0.25">
      <c r="B21" t="s">
        <v>96</v>
      </c>
      <c r="E21" s="42">
        <v>11040</v>
      </c>
      <c r="F21" s="42"/>
      <c r="G21" s="43">
        <v>94433.04</v>
      </c>
      <c r="H21" s="44"/>
      <c r="I21" s="43">
        <v>94433.04</v>
      </c>
      <c r="J21" s="26"/>
      <c r="K21" s="26"/>
    </row>
    <row r="22" spans="2:11" x14ac:dyDescent="0.25">
      <c r="C22" s="105" t="s">
        <v>26</v>
      </c>
      <c r="D22" s="103"/>
      <c r="E22" s="106">
        <f>SUM(E17:E21)</f>
        <v>130423.33</v>
      </c>
      <c r="F22" s="49"/>
      <c r="G22" s="45">
        <f>SUM(G17:G21)</f>
        <v>149433.03999999998</v>
      </c>
      <c r="H22" s="46"/>
      <c r="I22" s="45">
        <f>SUM(I17:I21)</f>
        <v>181583.03999999998</v>
      </c>
      <c r="J22" s="27"/>
      <c r="K22" s="27"/>
    </row>
    <row r="23" spans="2:11" x14ac:dyDescent="0.25">
      <c r="E23" s="42"/>
      <c r="F23" s="42"/>
      <c r="G23" s="43"/>
      <c r="H23" s="44"/>
      <c r="I23" s="43"/>
      <c r="J23" s="26"/>
      <c r="K23" s="26"/>
    </row>
    <row r="24" spans="2:11" x14ac:dyDescent="0.25">
      <c r="C24" s="105" t="s">
        <v>27</v>
      </c>
      <c r="E24" s="106">
        <f>E14+E22</f>
        <v>1202871.5900000001</v>
      </c>
      <c r="F24" s="42"/>
      <c r="G24" s="45">
        <f>G14+G22</f>
        <v>1045826.1000000001</v>
      </c>
      <c r="H24" s="46"/>
      <c r="I24" s="45">
        <f>I14+I22</f>
        <v>1077976.1000000001</v>
      </c>
      <c r="J24" s="29"/>
      <c r="K24" s="29"/>
    </row>
    <row r="25" spans="2:11" x14ac:dyDescent="0.25">
      <c r="E25" s="47"/>
      <c r="F25" s="47"/>
      <c r="G25" s="46"/>
      <c r="H25" s="46"/>
      <c r="I25" s="46"/>
      <c r="J25" s="29"/>
      <c r="K25" s="29"/>
    </row>
    <row r="26" spans="2:11" x14ac:dyDescent="0.25">
      <c r="E26" s="42"/>
      <c r="F26" s="42"/>
      <c r="G26" s="43"/>
      <c r="H26" s="44"/>
      <c r="I26" s="43"/>
      <c r="J26" s="39"/>
      <c r="K26" s="26"/>
    </row>
    <row r="27" spans="2:11" x14ac:dyDescent="0.25">
      <c r="B27" s="3"/>
      <c r="C27" s="3"/>
      <c r="D27" s="3"/>
      <c r="E27" s="66"/>
      <c r="F27" s="66"/>
      <c r="G27" s="67"/>
      <c r="H27" s="68"/>
      <c r="I27" s="67"/>
      <c r="J27" s="39"/>
      <c r="K27" s="26"/>
    </row>
    <row r="28" spans="2:11" x14ac:dyDescent="0.25">
      <c r="E28" s="63"/>
      <c r="F28" s="63"/>
      <c r="G28" s="60"/>
      <c r="H28" s="64"/>
      <c r="I28" s="60"/>
      <c r="J28" s="39"/>
      <c r="K28" s="26"/>
    </row>
    <row r="29" spans="2:11" x14ac:dyDescent="0.25">
      <c r="E29" s="63"/>
      <c r="F29" s="63"/>
      <c r="G29" s="60"/>
      <c r="H29" s="64"/>
      <c r="I29" s="60"/>
      <c r="J29" s="39"/>
      <c r="K29" s="26"/>
    </row>
    <row r="30" spans="2:11" x14ac:dyDescent="0.25">
      <c r="E30" s="42"/>
      <c r="F30" s="42"/>
      <c r="G30" s="42"/>
      <c r="H30" s="48"/>
      <c r="I30" s="42"/>
      <c r="J30" s="65"/>
      <c r="K30" s="26"/>
    </row>
    <row r="31" spans="2:11" x14ac:dyDescent="0.25">
      <c r="E31" s="42"/>
      <c r="F31" s="42"/>
      <c r="G31" s="42"/>
      <c r="H31" s="48"/>
      <c r="I31" s="42"/>
      <c r="K31" s="26"/>
    </row>
    <row r="32" spans="2:11" x14ac:dyDescent="0.25">
      <c r="E32" s="42"/>
      <c r="F32" s="42"/>
      <c r="G32" s="42"/>
      <c r="H32" s="48"/>
      <c r="I32" s="42"/>
      <c r="K32" s="26"/>
    </row>
    <row r="33" spans="1:13" x14ac:dyDescent="0.25">
      <c r="E33" s="42"/>
      <c r="F33" s="42"/>
      <c r="G33" s="42"/>
      <c r="H33" s="48"/>
      <c r="I33" s="42"/>
      <c r="K33" s="26"/>
    </row>
    <row r="34" spans="1:13" x14ac:dyDescent="0.25">
      <c r="E34" s="42"/>
      <c r="F34" s="42"/>
      <c r="G34" s="42"/>
      <c r="H34" s="48"/>
      <c r="I34" s="42"/>
      <c r="K34" s="26"/>
    </row>
    <row r="35" spans="1:13" x14ac:dyDescent="0.25">
      <c r="E35" s="42"/>
      <c r="F35" s="42"/>
      <c r="G35" s="42"/>
      <c r="H35" s="48"/>
      <c r="I35" s="42"/>
      <c r="K35" s="26"/>
    </row>
    <row r="36" spans="1:13" x14ac:dyDescent="0.25">
      <c r="E36" s="42"/>
      <c r="F36" s="42"/>
      <c r="G36" s="42"/>
      <c r="H36" s="48"/>
      <c r="I36" s="42"/>
      <c r="K36" s="26"/>
    </row>
    <row r="37" spans="1:13" x14ac:dyDescent="0.25">
      <c r="E37" s="42"/>
      <c r="F37" s="42"/>
      <c r="G37" s="43"/>
      <c r="H37" s="44"/>
      <c r="I37" s="42"/>
      <c r="J37" s="26"/>
      <c r="K37" s="26"/>
    </row>
    <row r="38" spans="1:13" x14ac:dyDescent="0.25">
      <c r="E38" s="42"/>
      <c r="F38" s="42"/>
      <c r="G38" s="43"/>
      <c r="H38" s="44"/>
      <c r="I38" s="42"/>
      <c r="J38" s="26"/>
      <c r="K38" s="26"/>
    </row>
    <row r="39" spans="1:13" x14ac:dyDescent="0.25">
      <c r="A39" s="1" t="s">
        <v>0</v>
      </c>
      <c r="E39" s="42"/>
      <c r="F39" s="42"/>
      <c r="G39" s="42"/>
      <c r="H39" s="48"/>
      <c r="I39" s="42"/>
    </row>
    <row r="40" spans="1:13" x14ac:dyDescent="0.25">
      <c r="A40" s="1" t="s">
        <v>81</v>
      </c>
      <c r="E40" s="42"/>
      <c r="F40" s="42"/>
      <c r="G40" s="42"/>
      <c r="H40" s="48"/>
      <c r="I40" s="42"/>
    </row>
    <row r="41" spans="1:13" x14ac:dyDescent="0.25">
      <c r="A41" s="1" t="s">
        <v>80</v>
      </c>
      <c r="E41" s="42"/>
      <c r="F41" s="42"/>
      <c r="G41" s="42"/>
      <c r="H41" s="48"/>
      <c r="I41" s="49"/>
    </row>
    <row r="42" spans="1:13" x14ac:dyDescent="0.25">
      <c r="A42" s="18"/>
      <c r="B42" s="18"/>
      <c r="C42" s="18"/>
      <c r="D42" s="18"/>
      <c r="E42" s="62" t="s">
        <v>85</v>
      </c>
      <c r="F42" s="50"/>
      <c r="G42" s="62" t="s">
        <v>86</v>
      </c>
      <c r="H42" s="51"/>
      <c r="I42" s="62" t="s">
        <v>87</v>
      </c>
      <c r="J42" s="18"/>
      <c r="K42" s="18"/>
    </row>
    <row r="43" spans="1:13" x14ac:dyDescent="0.25">
      <c r="A43" s="18"/>
      <c r="B43" s="18"/>
      <c r="C43" s="18"/>
      <c r="D43" s="18"/>
      <c r="E43" s="50"/>
      <c r="F43" s="50"/>
      <c r="G43" s="52"/>
      <c r="H43" s="53"/>
      <c r="I43" s="52" t="s">
        <v>68</v>
      </c>
      <c r="J43" s="22"/>
      <c r="K43" s="22"/>
    </row>
    <row r="44" spans="1:13" x14ac:dyDescent="0.25">
      <c r="A44" s="23" t="s">
        <v>6</v>
      </c>
      <c r="B44" s="24"/>
      <c r="C44" s="24"/>
      <c r="D44" s="24"/>
      <c r="E44" s="54"/>
      <c r="F44" s="54"/>
      <c r="G44" s="55"/>
      <c r="H44" s="56"/>
      <c r="I44" s="55"/>
      <c r="J44" s="28"/>
      <c r="K44" s="28"/>
    </row>
    <row r="45" spans="1:13" x14ac:dyDescent="0.25">
      <c r="A45" t="s">
        <v>63</v>
      </c>
      <c r="E45" s="42"/>
      <c r="F45" s="42"/>
      <c r="G45" s="43"/>
      <c r="H45" s="44"/>
      <c r="I45" s="43"/>
      <c r="J45" s="26"/>
      <c r="K45" s="26"/>
    </row>
    <row r="46" spans="1:13" x14ac:dyDescent="0.25">
      <c r="B46" s="99" t="s">
        <v>7</v>
      </c>
      <c r="C46" s="99"/>
      <c r="D46" s="99"/>
      <c r="E46" s="101">
        <v>209324.96</v>
      </c>
      <c r="F46" s="100"/>
      <c r="G46" s="101">
        <v>150000</v>
      </c>
      <c r="H46" s="102"/>
      <c r="I46" s="100">
        <v>141959.9</v>
      </c>
      <c r="J46" s="26"/>
      <c r="K46" s="26"/>
    </row>
    <row r="47" spans="1:13" x14ac:dyDescent="0.25">
      <c r="B47" t="s">
        <v>8</v>
      </c>
      <c r="E47" s="43">
        <v>186003.56</v>
      </c>
      <c r="F47" s="42"/>
      <c r="G47" s="43">
        <v>220000</v>
      </c>
      <c r="H47" s="44"/>
      <c r="I47" s="42">
        <v>122522.49</v>
      </c>
      <c r="J47" s="26"/>
      <c r="K47" s="26"/>
    </row>
    <row r="48" spans="1:13" x14ac:dyDescent="0.25">
      <c r="B48" t="s">
        <v>9</v>
      </c>
      <c r="E48" s="60">
        <v>127480</v>
      </c>
      <c r="F48" s="42"/>
      <c r="G48" s="43">
        <v>150000</v>
      </c>
      <c r="H48" s="44"/>
      <c r="I48" s="42">
        <v>40550</v>
      </c>
      <c r="J48" s="26"/>
      <c r="K48" s="26"/>
      <c r="M48" s="40"/>
    </row>
    <row r="49" spans="1:13" x14ac:dyDescent="0.25">
      <c r="B49" t="s">
        <v>69</v>
      </c>
      <c r="E49" s="60"/>
      <c r="F49" s="42"/>
      <c r="G49" s="43">
        <v>10000</v>
      </c>
      <c r="H49" s="44"/>
      <c r="I49" s="42">
        <v>6125</v>
      </c>
      <c r="J49" s="26"/>
      <c r="K49" s="26"/>
      <c r="M49" s="40"/>
    </row>
    <row r="50" spans="1:13" x14ac:dyDescent="0.25">
      <c r="B50" t="s">
        <v>97</v>
      </c>
      <c r="E50" s="43">
        <v>36447.199999999997</v>
      </c>
      <c r="F50" s="42"/>
      <c r="G50" s="60">
        <v>52187.8</v>
      </c>
      <c r="H50" s="44"/>
      <c r="I50" s="43">
        <v>31342.3</v>
      </c>
      <c r="J50" s="26"/>
      <c r="K50" s="26"/>
      <c r="M50" s="40"/>
    </row>
    <row r="51" spans="1:13" x14ac:dyDescent="0.25">
      <c r="B51" t="s">
        <v>89</v>
      </c>
      <c r="E51" s="43"/>
      <c r="F51" s="42"/>
      <c r="G51" s="60">
        <v>25000</v>
      </c>
      <c r="H51" s="44"/>
      <c r="I51" s="43">
        <v>16643.23</v>
      </c>
      <c r="J51" s="26"/>
      <c r="K51" s="26"/>
      <c r="M51" s="40"/>
    </row>
    <row r="52" spans="1:13" x14ac:dyDescent="0.25">
      <c r="B52" t="s">
        <v>59</v>
      </c>
      <c r="E52" s="43">
        <v>58572.74</v>
      </c>
      <c r="F52" s="42"/>
      <c r="G52" s="43">
        <v>0</v>
      </c>
      <c r="H52" s="44"/>
      <c r="I52" s="43"/>
      <c r="J52" s="26"/>
      <c r="K52" s="26"/>
      <c r="M52" s="40"/>
    </row>
    <row r="53" spans="1:13" x14ac:dyDescent="0.25">
      <c r="B53" s="87" t="s">
        <v>95</v>
      </c>
      <c r="C53" s="87"/>
      <c r="D53" s="87"/>
      <c r="E53" s="60">
        <v>409800.54</v>
      </c>
      <c r="F53" s="63"/>
      <c r="G53" s="60">
        <v>289205.26</v>
      </c>
      <c r="H53" s="44"/>
      <c r="I53" s="43"/>
      <c r="J53" s="26"/>
      <c r="K53" s="26"/>
      <c r="M53" s="40"/>
    </row>
    <row r="54" spans="1:13" x14ac:dyDescent="0.25">
      <c r="C54" s="103" t="s">
        <v>64</v>
      </c>
      <c r="E54" s="106">
        <f>SUM(E46:E53)</f>
        <v>1027629</v>
      </c>
      <c r="F54" s="49"/>
      <c r="G54" s="107">
        <f>SUM(G46:G53)</f>
        <v>896393.06</v>
      </c>
      <c r="H54" s="58"/>
      <c r="I54" s="107">
        <f>SUM(I46:I53)</f>
        <v>359142.92</v>
      </c>
      <c r="J54" s="41"/>
      <c r="K54" s="26"/>
    </row>
    <row r="55" spans="1:13" x14ac:dyDescent="0.25">
      <c r="A55" s="1"/>
      <c r="E55" s="42"/>
      <c r="F55" s="49"/>
      <c r="G55" s="57"/>
      <c r="H55" s="58"/>
      <c r="I55" s="57"/>
      <c r="J55" s="41"/>
      <c r="K55" s="26"/>
    </row>
    <row r="56" spans="1:13" x14ac:dyDescent="0.25">
      <c r="A56" t="s">
        <v>57</v>
      </c>
      <c r="E56" s="42"/>
      <c r="F56" s="42"/>
      <c r="G56" s="43"/>
      <c r="H56" s="44"/>
      <c r="I56" s="43"/>
      <c r="J56" s="26"/>
      <c r="K56" s="26"/>
    </row>
    <row r="57" spans="1:13" x14ac:dyDescent="0.25">
      <c r="B57" t="s">
        <v>58</v>
      </c>
      <c r="E57" s="42">
        <v>18503.72</v>
      </c>
      <c r="F57" s="42"/>
      <c r="G57" s="43">
        <v>20000</v>
      </c>
      <c r="H57" s="44"/>
      <c r="I57" s="43">
        <v>19775.86</v>
      </c>
      <c r="J57" s="26"/>
      <c r="K57" s="39"/>
    </row>
    <row r="58" spans="1:13" x14ac:dyDescent="0.25">
      <c r="B58" t="s">
        <v>56</v>
      </c>
      <c r="E58" s="42">
        <v>10000</v>
      </c>
      <c r="F58" s="42"/>
      <c r="G58" s="43">
        <v>10000</v>
      </c>
      <c r="H58" s="44"/>
      <c r="I58" s="43">
        <v>10000</v>
      </c>
      <c r="J58" s="26"/>
      <c r="K58" s="26"/>
    </row>
    <row r="59" spans="1:13" x14ac:dyDescent="0.25">
      <c r="B59" t="s">
        <v>105</v>
      </c>
      <c r="E59" s="42">
        <v>2193.42</v>
      </c>
      <c r="F59" s="42"/>
      <c r="G59" s="43">
        <v>5000</v>
      </c>
      <c r="H59" s="44"/>
      <c r="I59" s="43">
        <v>3526.52</v>
      </c>
      <c r="J59" s="26"/>
      <c r="K59" s="26"/>
    </row>
    <row r="60" spans="1:13" x14ac:dyDescent="0.25">
      <c r="B60" t="s">
        <v>91</v>
      </c>
      <c r="E60" s="42">
        <v>10521</v>
      </c>
      <c r="F60" s="42"/>
      <c r="G60" s="43">
        <v>10000</v>
      </c>
      <c r="H60" s="44"/>
      <c r="I60" s="43">
        <v>5000</v>
      </c>
      <c r="J60" s="26"/>
      <c r="K60" s="26"/>
    </row>
    <row r="61" spans="1:13" x14ac:dyDescent="0.25">
      <c r="B61" t="s">
        <v>70</v>
      </c>
      <c r="E61" s="42">
        <v>2231.5700000000002</v>
      </c>
      <c r="F61" s="42"/>
      <c r="G61" s="43">
        <v>5000</v>
      </c>
      <c r="H61" s="44"/>
      <c r="I61" s="43">
        <v>2592</v>
      </c>
      <c r="J61" s="26"/>
      <c r="K61" s="26"/>
    </row>
    <row r="62" spans="1:13" x14ac:dyDescent="0.25">
      <c r="B62" t="s">
        <v>88</v>
      </c>
      <c r="E62" s="42">
        <v>600</v>
      </c>
      <c r="F62" s="42"/>
      <c r="G62" s="43">
        <v>800</v>
      </c>
      <c r="H62" s="44"/>
      <c r="I62" s="43"/>
      <c r="J62" s="26"/>
      <c r="K62" s="26"/>
    </row>
    <row r="63" spans="1:13" x14ac:dyDescent="0.25">
      <c r="B63" t="s">
        <v>84</v>
      </c>
      <c r="E63" s="42"/>
      <c r="F63" s="42"/>
      <c r="G63" s="43">
        <v>10000</v>
      </c>
      <c r="H63" s="44"/>
      <c r="I63" s="43">
        <v>7000</v>
      </c>
      <c r="J63" s="26"/>
      <c r="K63" s="26"/>
    </row>
    <row r="64" spans="1:13" x14ac:dyDescent="0.25">
      <c r="B64" t="s">
        <v>99</v>
      </c>
      <c r="E64" s="42"/>
      <c r="F64" s="42"/>
      <c r="G64" s="43">
        <v>2000</v>
      </c>
      <c r="H64" s="44"/>
      <c r="I64" s="43"/>
      <c r="J64" s="26"/>
      <c r="K64" s="26"/>
    </row>
    <row r="65" spans="1:11" x14ac:dyDescent="0.25">
      <c r="B65" t="s">
        <v>90</v>
      </c>
      <c r="E65" s="42"/>
      <c r="F65" s="42"/>
      <c r="G65" s="43">
        <v>2000</v>
      </c>
      <c r="H65" s="44"/>
      <c r="I65" s="43"/>
      <c r="J65" s="26"/>
      <c r="K65" s="26"/>
    </row>
    <row r="66" spans="1:11" x14ac:dyDescent="0.25">
      <c r="B66" t="s">
        <v>92</v>
      </c>
      <c r="E66" s="42"/>
      <c r="F66" s="42"/>
      <c r="G66" s="43">
        <v>25000</v>
      </c>
      <c r="H66" s="44"/>
      <c r="I66" s="43"/>
      <c r="J66" s="26"/>
      <c r="K66" s="26"/>
    </row>
    <row r="67" spans="1:11" x14ac:dyDescent="0.25">
      <c r="B67" s="108" t="s">
        <v>98</v>
      </c>
      <c r="C67" s="108"/>
      <c r="D67" s="108"/>
      <c r="E67" s="109">
        <v>1990.29</v>
      </c>
      <c r="F67" s="109"/>
      <c r="G67" s="110">
        <v>59633.04</v>
      </c>
      <c r="H67" s="44"/>
      <c r="I67" s="43"/>
      <c r="J67" s="26"/>
      <c r="K67" s="26"/>
    </row>
    <row r="68" spans="1:11" x14ac:dyDescent="0.25">
      <c r="C68" s="103" t="s">
        <v>65</v>
      </c>
      <c r="E68" s="106">
        <f>SUM(E57:E67)</f>
        <v>46040</v>
      </c>
      <c r="F68" s="49"/>
      <c r="G68" s="107">
        <f>SUM(G57:G67)</f>
        <v>149433.04</v>
      </c>
      <c r="H68" s="58"/>
      <c r="I68" s="107">
        <f>SUM(I57:I67)</f>
        <v>47894.38</v>
      </c>
      <c r="J68" s="41"/>
      <c r="K68" s="26"/>
    </row>
    <row r="69" spans="1:11" x14ac:dyDescent="0.25">
      <c r="E69" s="42"/>
      <c r="F69" s="42"/>
      <c r="G69" s="43"/>
      <c r="H69" s="44"/>
      <c r="I69" s="43"/>
      <c r="J69" s="26"/>
      <c r="K69" s="26"/>
    </row>
    <row r="70" spans="1:11" x14ac:dyDescent="0.25">
      <c r="C70" s="105" t="s">
        <v>36</v>
      </c>
      <c r="E70" s="106">
        <f>SUM(E54+E68)</f>
        <v>1073669</v>
      </c>
      <c r="F70" s="59"/>
      <c r="G70" s="45">
        <f>G54+G68</f>
        <v>1045826.1000000001</v>
      </c>
      <c r="H70" s="46"/>
      <c r="I70" s="45">
        <f>I54+I68</f>
        <v>407037.3</v>
      </c>
      <c r="J70" s="29"/>
      <c r="K70" s="29"/>
    </row>
    <row r="71" spans="1:11" x14ac:dyDescent="0.25">
      <c r="E71" s="59"/>
      <c r="F71" s="59"/>
      <c r="G71" s="46"/>
      <c r="H71" s="46"/>
      <c r="I71" s="46"/>
      <c r="J71" s="29"/>
      <c r="K71" s="29"/>
    </row>
    <row r="72" spans="1:11" x14ac:dyDescent="0.25">
      <c r="E72" s="42"/>
      <c r="F72" s="42"/>
      <c r="G72" s="43"/>
      <c r="H72" s="44"/>
      <c r="I72" s="43"/>
      <c r="J72" s="17"/>
      <c r="K72" s="17"/>
    </row>
    <row r="73" spans="1:11" x14ac:dyDescent="0.25">
      <c r="A73" s="35"/>
      <c r="E73" s="42"/>
      <c r="F73" s="42"/>
      <c r="G73" s="43"/>
      <c r="H73" s="44"/>
      <c r="I73" s="43"/>
      <c r="J73" s="17"/>
      <c r="K73" s="17"/>
    </row>
    <row r="74" spans="1:11" x14ac:dyDescent="0.25">
      <c r="A74" s="10"/>
      <c r="E74" s="42"/>
      <c r="F74" s="42"/>
      <c r="G74" s="43"/>
      <c r="H74" s="44"/>
      <c r="I74" s="43"/>
      <c r="J74" s="17"/>
      <c r="K74" s="17"/>
    </row>
    <row r="75" spans="1:11" x14ac:dyDescent="0.25">
      <c r="A75" s="10"/>
      <c r="E75" s="42"/>
      <c r="F75" s="42"/>
      <c r="G75" s="43"/>
      <c r="H75" s="44"/>
      <c r="I75" s="43"/>
      <c r="J75" s="17"/>
      <c r="K75" s="17"/>
    </row>
    <row r="76" spans="1:11" x14ac:dyDescent="0.25">
      <c r="E76" s="42"/>
      <c r="F76" s="42"/>
      <c r="G76" s="43"/>
      <c r="H76" s="44"/>
      <c r="I76" s="43"/>
      <c r="J76" s="17"/>
      <c r="K76" s="17"/>
    </row>
    <row r="77" spans="1:11" x14ac:dyDescent="0.25">
      <c r="G77" s="5"/>
      <c r="H77" s="17"/>
      <c r="I77" s="5"/>
      <c r="J77" s="17"/>
      <c r="K77" s="17"/>
    </row>
    <row r="78" spans="1:11" x14ac:dyDescent="0.25">
      <c r="G78" s="5"/>
      <c r="H78" s="17"/>
      <c r="I78" s="5"/>
      <c r="J78" s="17"/>
      <c r="K78" s="17"/>
    </row>
    <row r="79" spans="1:11" x14ac:dyDescent="0.25">
      <c r="G79" s="5"/>
      <c r="H79" s="17"/>
      <c r="I79" s="5"/>
      <c r="J79" s="17"/>
      <c r="K79" s="17"/>
    </row>
    <row r="80" spans="1:11" x14ac:dyDescent="0.25">
      <c r="G80" s="5"/>
      <c r="H80" s="17"/>
      <c r="I80" s="5"/>
      <c r="J80" s="17"/>
      <c r="K80" s="17"/>
    </row>
    <row r="81" spans="7:11" x14ac:dyDescent="0.25">
      <c r="G81" s="5"/>
      <c r="H81" s="17"/>
      <c r="I81" s="5"/>
      <c r="J81" s="17"/>
      <c r="K81" s="17"/>
    </row>
    <row r="82" spans="7:11" x14ac:dyDescent="0.25">
      <c r="G82" s="5"/>
      <c r="H82" s="17"/>
      <c r="I82" s="5"/>
      <c r="J82" s="17"/>
      <c r="K82" s="17"/>
    </row>
  </sheetData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" workbookViewId="0"/>
  </sheetViews>
  <sheetFormatPr defaultRowHeight="15" x14ac:dyDescent="0.25"/>
  <cols>
    <col min="1" max="1" width="5" customWidth="1"/>
    <col min="2" max="2" width="6.140625" customWidth="1"/>
    <col min="8" max="8" width="16.28515625" customWidth="1"/>
    <col min="9" max="9" width="12.5703125" bestFit="1" customWidth="1"/>
  </cols>
  <sheetData>
    <row r="1" spans="1:10" x14ac:dyDescent="0.25">
      <c r="A1" s="1" t="s">
        <v>10</v>
      </c>
    </row>
    <row r="2" spans="1:10" x14ac:dyDescent="0.25">
      <c r="A2" s="1" t="s">
        <v>11</v>
      </c>
    </row>
    <row r="3" spans="1:10" x14ac:dyDescent="0.25">
      <c r="A3" s="8" t="s">
        <v>12</v>
      </c>
    </row>
    <row r="6" spans="1:10" x14ac:dyDescent="0.25">
      <c r="A6" s="7"/>
    </row>
    <row r="7" spans="1:10" x14ac:dyDescent="0.25">
      <c r="A7" s="1" t="s">
        <v>13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B8" s="11" t="s">
        <v>17</v>
      </c>
      <c r="C8" s="2"/>
      <c r="D8" s="2"/>
      <c r="E8" s="2"/>
      <c r="G8" s="2"/>
      <c r="I8" s="4">
        <v>21000</v>
      </c>
      <c r="J8" s="2"/>
    </row>
    <row r="9" spans="1:10" x14ac:dyDescent="0.25">
      <c r="A9" s="8" t="s">
        <v>14</v>
      </c>
      <c r="B9" s="9"/>
      <c r="C9" s="9"/>
      <c r="D9" s="9"/>
      <c r="E9" s="9"/>
      <c r="F9" s="9"/>
      <c r="G9" s="9"/>
      <c r="I9" s="4"/>
      <c r="J9" s="9"/>
    </row>
    <row r="10" spans="1:10" x14ac:dyDescent="0.25">
      <c r="B10" s="11" t="s">
        <v>7</v>
      </c>
      <c r="C10" s="2"/>
      <c r="D10" s="2"/>
      <c r="E10" s="2"/>
      <c r="F10" s="2"/>
      <c r="G10" s="2"/>
      <c r="I10" s="4">
        <v>60000</v>
      </c>
      <c r="J10" s="2"/>
    </row>
    <row r="11" spans="1:10" x14ac:dyDescent="0.25">
      <c r="B11" s="2"/>
      <c r="C11" s="12" t="s">
        <v>18</v>
      </c>
      <c r="D11" s="2"/>
      <c r="E11" s="2"/>
      <c r="F11" s="2"/>
      <c r="G11" s="2"/>
      <c r="I11" s="4"/>
      <c r="J11" s="2"/>
    </row>
    <row r="12" spans="1:10" x14ac:dyDescent="0.25">
      <c r="B12" s="13" t="s">
        <v>19</v>
      </c>
      <c r="C12" s="9"/>
      <c r="D12" s="9"/>
      <c r="E12" s="9"/>
      <c r="F12" s="9"/>
      <c r="G12" s="9"/>
      <c r="I12" s="4"/>
      <c r="J12" s="9"/>
    </row>
    <row r="13" spans="1:10" x14ac:dyDescent="0.25">
      <c r="B13" s="2"/>
      <c r="C13" s="11" t="s">
        <v>20</v>
      </c>
      <c r="D13" s="2"/>
      <c r="E13" s="2"/>
      <c r="G13" s="2"/>
      <c r="I13" s="4">
        <v>70000</v>
      </c>
      <c r="J13" s="2"/>
    </row>
    <row r="14" spans="1:10" x14ac:dyDescent="0.25">
      <c r="B14" s="2"/>
      <c r="C14" s="11" t="s">
        <v>21</v>
      </c>
      <c r="D14" s="2"/>
      <c r="F14" s="2"/>
      <c r="G14" s="2"/>
      <c r="I14" s="4">
        <v>35000</v>
      </c>
      <c r="J14" s="2"/>
    </row>
    <row r="15" spans="1:10" x14ac:dyDescent="0.25">
      <c r="A15" s="8" t="s">
        <v>15</v>
      </c>
      <c r="C15" s="9"/>
      <c r="D15" s="9"/>
      <c r="E15" s="9"/>
      <c r="F15" s="9"/>
      <c r="G15" s="9"/>
      <c r="I15" s="4"/>
      <c r="J15" s="9"/>
    </row>
    <row r="16" spans="1:10" x14ac:dyDescent="0.25">
      <c r="B16" s="11" t="s">
        <v>22</v>
      </c>
      <c r="D16" s="2"/>
      <c r="F16" s="2"/>
      <c r="G16" s="2"/>
      <c r="I16" s="4">
        <v>48000</v>
      </c>
      <c r="J16" s="2"/>
    </row>
    <row r="17" spans="1:10" x14ac:dyDescent="0.25">
      <c r="B17" s="11" t="s">
        <v>23</v>
      </c>
      <c r="D17" s="2"/>
      <c r="E17" s="2"/>
      <c r="F17" s="2"/>
      <c r="G17" s="2"/>
      <c r="I17" s="4">
        <v>30000</v>
      </c>
      <c r="J17" s="2"/>
    </row>
    <row r="18" spans="1:10" x14ac:dyDescent="0.25">
      <c r="B18" s="13" t="s">
        <v>24</v>
      </c>
      <c r="D18" s="9"/>
      <c r="E18" s="9"/>
      <c r="F18" s="9"/>
      <c r="G18" s="9"/>
      <c r="I18" s="4">
        <v>82000</v>
      </c>
      <c r="J18" s="9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 t="s">
        <v>16</v>
      </c>
      <c r="I20" s="14">
        <f>SUM(I8:I18)</f>
        <v>346000</v>
      </c>
      <c r="J20" s="2"/>
    </row>
    <row r="21" spans="1:10" x14ac:dyDescent="0.25">
      <c r="A21" s="7"/>
    </row>
    <row r="23" spans="1:10" x14ac:dyDescent="0.25">
      <c r="A23" s="7"/>
    </row>
    <row r="25" spans="1:10" x14ac:dyDescent="0.25">
      <c r="A25" s="6"/>
    </row>
    <row r="28" spans="1:10" x14ac:dyDescent="0.25">
      <c r="A28" s="7"/>
    </row>
    <row r="30" spans="1:10" x14ac:dyDescent="0.25">
      <c r="A30" s="6"/>
    </row>
    <row r="33" spans="1:1" x14ac:dyDescent="0.25">
      <c r="A33" s="7"/>
    </row>
    <row r="35" spans="1:1" x14ac:dyDescent="0.25">
      <c r="A35" s="6"/>
    </row>
    <row r="38" spans="1:1" x14ac:dyDescent="0.25">
      <c r="A38" s="7"/>
    </row>
    <row r="40" spans="1:1" x14ac:dyDescent="0.25">
      <c r="A40" s="6"/>
    </row>
    <row r="42" spans="1:1" x14ac:dyDescent="0.25">
      <c r="A42" s="7"/>
    </row>
    <row r="44" spans="1:1" x14ac:dyDescent="0.25">
      <c r="A44" s="6"/>
    </row>
    <row r="47" spans="1:1" x14ac:dyDescent="0.25">
      <c r="A47" s="7"/>
    </row>
    <row r="49" spans="1:1" x14ac:dyDescent="0.25">
      <c r="A49" s="6"/>
    </row>
    <row r="51" spans="1:1" x14ac:dyDescent="0.25">
      <c r="A51" s="7"/>
    </row>
    <row r="53" spans="1:1" x14ac:dyDescent="0.25">
      <c r="A53" s="6"/>
    </row>
    <row r="55" spans="1:1" x14ac:dyDescent="0.25">
      <c r="A55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26" sqref="J26:J27"/>
    </sheetView>
  </sheetViews>
  <sheetFormatPr defaultRowHeight="15" x14ac:dyDescent="0.25"/>
  <cols>
    <col min="1" max="1" width="11.28515625" customWidth="1"/>
    <col min="2" max="2" width="17.42578125" bestFit="1" customWidth="1"/>
    <col min="3" max="3" width="43.28515625" customWidth="1"/>
    <col min="4" max="4" width="18.140625" bestFit="1" customWidth="1"/>
    <col min="5" max="5" width="11.5703125" bestFit="1" customWidth="1"/>
  </cols>
  <sheetData>
    <row r="1" spans="1:6" x14ac:dyDescent="0.25">
      <c r="A1" s="1" t="s">
        <v>10</v>
      </c>
    </row>
    <row r="2" spans="1:6" x14ac:dyDescent="0.25">
      <c r="A2" s="1" t="s">
        <v>49</v>
      </c>
    </row>
    <row r="3" spans="1:6" x14ac:dyDescent="0.25">
      <c r="A3" s="1" t="s">
        <v>38</v>
      </c>
    </row>
    <row r="5" spans="1:6" x14ac:dyDescent="0.25">
      <c r="A5" s="1" t="s">
        <v>52</v>
      </c>
    </row>
    <row r="6" spans="1:6" x14ac:dyDescent="0.25">
      <c r="A6" s="91" t="s">
        <v>42</v>
      </c>
      <c r="B6" s="91" t="s">
        <v>39</v>
      </c>
      <c r="C6" s="91" t="s">
        <v>40</v>
      </c>
      <c r="D6" s="91" t="s">
        <v>41</v>
      </c>
      <c r="E6" s="91" t="s">
        <v>31</v>
      </c>
    </row>
    <row r="7" spans="1:6" x14ac:dyDescent="0.25">
      <c r="A7">
        <v>2017</v>
      </c>
      <c r="B7" t="s">
        <v>43</v>
      </c>
      <c r="C7" t="s">
        <v>44</v>
      </c>
      <c r="D7" s="33">
        <v>42600</v>
      </c>
      <c r="E7" s="5">
        <v>63635.19</v>
      </c>
      <c r="F7" t="s">
        <v>72</v>
      </c>
    </row>
    <row r="8" spans="1:6" x14ac:dyDescent="0.25">
      <c r="A8">
        <v>2018</v>
      </c>
      <c r="B8" t="s">
        <v>45</v>
      </c>
      <c r="C8" t="s">
        <v>46</v>
      </c>
      <c r="D8" s="33">
        <v>43059</v>
      </c>
      <c r="E8" s="5">
        <v>25000</v>
      </c>
    </row>
    <row r="9" spans="1:6" x14ac:dyDescent="0.25">
      <c r="A9">
        <v>2018</v>
      </c>
      <c r="B9" t="s">
        <v>73</v>
      </c>
      <c r="C9" t="s">
        <v>74</v>
      </c>
      <c r="D9" s="33">
        <v>43032</v>
      </c>
      <c r="E9" s="5">
        <v>9696</v>
      </c>
      <c r="F9" t="s">
        <v>75</v>
      </c>
    </row>
    <row r="10" spans="1:6" x14ac:dyDescent="0.25">
      <c r="A10">
        <v>2018</v>
      </c>
      <c r="B10" t="s">
        <v>73</v>
      </c>
      <c r="C10" t="s">
        <v>74</v>
      </c>
      <c r="D10" s="6">
        <v>43054</v>
      </c>
      <c r="E10" s="81">
        <v>9696</v>
      </c>
      <c r="F10" t="s">
        <v>76</v>
      </c>
    </row>
    <row r="11" spans="1:6" ht="15.75" thickBot="1" x14ac:dyDescent="0.3">
      <c r="B11" s="15"/>
      <c r="C11" s="15"/>
      <c r="D11" s="16" t="s">
        <v>50</v>
      </c>
      <c r="E11" s="98">
        <f>SUM(E7:E10)</f>
        <v>108027.19</v>
      </c>
    </row>
    <row r="12" spans="1:6" ht="15.75" thickTop="1" x14ac:dyDescent="0.25"/>
    <row r="13" spans="1:6" x14ac:dyDescent="0.25">
      <c r="A13" s="1" t="s">
        <v>53</v>
      </c>
    </row>
    <row r="14" spans="1:6" x14ac:dyDescent="0.25">
      <c r="A14" s="91" t="s">
        <v>42</v>
      </c>
      <c r="B14" s="91" t="s">
        <v>39</v>
      </c>
      <c r="C14" s="91" t="s">
        <v>40</v>
      </c>
      <c r="D14" s="91" t="s">
        <v>41</v>
      </c>
      <c r="E14" s="91" t="s">
        <v>31</v>
      </c>
    </row>
    <row r="15" spans="1:6" x14ac:dyDescent="0.25">
      <c r="A15">
        <v>2018</v>
      </c>
      <c r="B15" t="s">
        <v>47</v>
      </c>
      <c r="C15" t="s">
        <v>48</v>
      </c>
      <c r="D15" s="33">
        <v>42705</v>
      </c>
      <c r="E15" s="5">
        <v>39245</v>
      </c>
    </row>
    <row r="16" spans="1:6" x14ac:dyDescent="0.25">
      <c r="A16">
        <v>2018</v>
      </c>
      <c r="B16" t="s">
        <v>47</v>
      </c>
      <c r="C16" t="s">
        <v>60</v>
      </c>
      <c r="D16" s="33">
        <v>42705</v>
      </c>
      <c r="E16" s="5">
        <v>20000</v>
      </c>
    </row>
    <row r="18" spans="2:5" ht="15.75" thickBot="1" x14ac:dyDescent="0.3">
      <c r="B18" s="15"/>
      <c r="C18" s="121" t="s">
        <v>51</v>
      </c>
      <c r="D18" s="121"/>
      <c r="E18" s="98">
        <f>SUM(E15:E16)</f>
        <v>59245</v>
      </c>
    </row>
    <row r="19" spans="2:5" ht="15.75" thickTop="1" x14ac:dyDescent="0.25"/>
  </sheetData>
  <mergeCells count="1">
    <mergeCell ref="C18:D1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H30" sqref="H30"/>
    </sheetView>
  </sheetViews>
  <sheetFormatPr defaultRowHeight="15" x14ac:dyDescent="0.25"/>
  <cols>
    <col min="1" max="1" width="10" customWidth="1"/>
    <col min="2" max="2" width="15.42578125" customWidth="1"/>
    <col min="3" max="3" width="23.140625" bestFit="1" customWidth="1"/>
    <col min="4" max="4" width="19.7109375" customWidth="1"/>
    <col min="5" max="5" width="13" customWidth="1"/>
  </cols>
  <sheetData>
    <row r="1" spans="1:5" x14ac:dyDescent="0.25">
      <c r="A1" s="1" t="s">
        <v>10</v>
      </c>
    </row>
    <row r="2" spans="1:5" x14ac:dyDescent="0.25">
      <c r="A2" s="1" t="s">
        <v>54</v>
      </c>
    </row>
    <row r="3" spans="1:5" x14ac:dyDescent="0.25">
      <c r="A3" s="1" t="s">
        <v>77</v>
      </c>
    </row>
    <row r="5" spans="1:5" x14ac:dyDescent="0.25">
      <c r="A5" s="1" t="s">
        <v>35</v>
      </c>
      <c r="E5" s="78"/>
    </row>
    <row r="6" spans="1:5" x14ac:dyDescent="0.25">
      <c r="A6" s="1"/>
      <c r="E6" s="78"/>
    </row>
    <row r="7" spans="1:5" x14ac:dyDescent="0.25">
      <c r="A7" s="91" t="s">
        <v>42</v>
      </c>
      <c r="B7" s="91" t="s">
        <v>5</v>
      </c>
      <c r="C7" s="91" t="s">
        <v>55</v>
      </c>
      <c r="D7" s="91" t="s">
        <v>41</v>
      </c>
      <c r="E7" s="92" t="s">
        <v>31</v>
      </c>
    </row>
    <row r="8" spans="1:5" x14ac:dyDescent="0.25">
      <c r="A8" s="93">
        <v>19</v>
      </c>
      <c r="B8" s="93" t="s">
        <v>130</v>
      </c>
      <c r="C8" s="93" t="s">
        <v>131</v>
      </c>
      <c r="D8" s="95">
        <v>43446</v>
      </c>
      <c r="E8" s="94">
        <v>2700</v>
      </c>
    </row>
    <row r="9" spans="1:5" x14ac:dyDescent="0.25">
      <c r="A9">
        <v>19</v>
      </c>
      <c r="B9" t="s">
        <v>139</v>
      </c>
      <c r="D9" s="96">
        <v>43472</v>
      </c>
      <c r="E9" s="43">
        <v>1500</v>
      </c>
    </row>
    <row r="10" spans="1:5" x14ac:dyDescent="0.25">
      <c r="A10">
        <v>19</v>
      </c>
      <c r="B10" t="s">
        <v>141</v>
      </c>
      <c r="D10" s="96">
        <v>43475</v>
      </c>
      <c r="E10" s="43">
        <v>500</v>
      </c>
    </row>
    <row r="11" spans="1:5" x14ac:dyDescent="0.25">
      <c r="D11" s="97"/>
      <c r="E11" s="48"/>
    </row>
    <row r="12" spans="1:5" x14ac:dyDescent="0.25">
      <c r="D12" s="97"/>
      <c r="E12" s="48"/>
    </row>
    <row r="13" spans="1:5" x14ac:dyDescent="0.25">
      <c r="D13" s="36"/>
      <c r="E13" s="48"/>
    </row>
    <row r="14" spans="1:5" ht="15.75" thickBot="1" x14ac:dyDescent="0.3">
      <c r="D14" s="88" t="s">
        <v>78</v>
      </c>
      <c r="E14" s="89">
        <f>SUM(E8:E12)</f>
        <v>4700</v>
      </c>
    </row>
    <row r="15" spans="1:5" ht="15.75" thickTop="1" x14ac:dyDescent="0.25">
      <c r="E15" s="42"/>
    </row>
    <row r="16" spans="1:5" x14ac:dyDescent="0.25">
      <c r="A16" s="1"/>
      <c r="E16" s="49"/>
    </row>
    <row r="17" spans="1:5" x14ac:dyDescent="0.25">
      <c r="E17" s="42"/>
    </row>
    <row r="18" spans="1:5" x14ac:dyDescent="0.25">
      <c r="E18" s="42"/>
    </row>
    <row r="19" spans="1:5" x14ac:dyDescent="0.25">
      <c r="A19" s="91" t="s">
        <v>42</v>
      </c>
      <c r="B19" s="91" t="s">
        <v>5</v>
      </c>
      <c r="C19" s="91" t="s">
        <v>55</v>
      </c>
      <c r="D19" s="91" t="s">
        <v>41</v>
      </c>
      <c r="E19" s="92" t="s">
        <v>31</v>
      </c>
    </row>
    <row r="20" spans="1:5" x14ac:dyDescent="0.25">
      <c r="A20" s="2">
        <v>19</v>
      </c>
      <c r="B20" s="2" t="s">
        <v>132</v>
      </c>
      <c r="C20" s="2" t="s">
        <v>133</v>
      </c>
      <c r="D20" s="96">
        <v>43340</v>
      </c>
      <c r="E20" s="42">
        <v>500</v>
      </c>
    </row>
    <row r="21" spans="1:5" x14ac:dyDescent="0.25">
      <c r="A21">
        <v>19</v>
      </c>
      <c r="B21" t="s">
        <v>154</v>
      </c>
      <c r="C21" t="s">
        <v>133</v>
      </c>
      <c r="D21" s="96">
        <v>43539</v>
      </c>
      <c r="E21" s="43">
        <v>2500</v>
      </c>
    </row>
    <row r="22" spans="1:5" x14ac:dyDescent="0.25">
      <c r="A22">
        <v>19</v>
      </c>
      <c r="B22" t="s">
        <v>162</v>
      </c>
      <c r="C22" t="s">
        <v>133</v>
      </c>
      <c r="D22" s="96">
        <v>43560</v>
      </c>
      <c r="E22" s="43">
        <v>10000</v>
      </c>
    </row>
    <row r="23" spans="1:5" x14ac:dyDescent="0.25">
      <c r="A23">
        <v>19</v>
      </c>
      <c r="B23" t="s">
        <v>165</v>
      </c>
      <c r="C23" t="s">
        <v>133</v>
      </c>
      <c r="D23" s="6">
        <v>43488</v>
      </c>
      <c r="E23" s="43">
        <v>1000</v>
      </c>
    </row>
    <row r="24" spans="1:5" ht="15.75" thickBot="1" x14ac:dyDescent="0.3">
      <c r="B24" s="122" t="s">
        <v>79</v>
      </c>
      <c r="C24" s="122"/>
      <c r="D24" s="122"/>
      <c r="E24" s="90">
        <f>SUM(E20:E23)</f>
        <v>14000</v>
      </c>
    </row>
    <row r="25" spans="1:5" ht="15.75" thickTop="1" x14ac:dyDescent="0.25">
      <c r="E25" s="42"/>
    </row>
    <row r="26" spans="1:5" x14ac:dyDescent="0.25">
      <c r="A26" s="1"/>
      <c r="D26" t="s">
        <v>140</v>
      </c>
      <c r="E26" s="78"/>
    </row>
    <row r="27" spans="1:5" x14ac:dyDescent="0.25">
      <c r="E27" s="78"/>
    </row>
    <row r="28" spans="1:5" x14ac:dyDescent="0.25">
      <c r="E28" s="78"/>
    </row>
    <row r="29" spans="1:5" x14ac:dyDescent="0.25">
      <c r="E29" s="78"/>
    </row>
  </sheetData>
  <mergeCells count="1">
    <mergeCell ref="B24:D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6" workbookViewId="0">
      <selection activeCell="C47" sqref="C47"/>
    </sheetView>
  </sheetViews>
  <sheetFormatPr defaultRowHeight="15" x14ac:dyDescent="0.25"/>
  <cols>
    <col min="1" max="1" width="10.140625" bestFit="1" customWidth="1"/>
    <col min="2" max="2" width="15.42578125" bestFit="1" customWidth="1"/>
    <col min="3" max="3" width="35.5703125" customWidth="1"/>
    <col min="4" max="4" width="23.28515625" customWidth="1"/>
    <col min="5" max="5" width="15.140625" customWidth="1"/>
    <col min="6" max="6" width="13.5703125" customWidth="1"/>
  </cols>
  <sheetData>
    <row r="1" spans="1:6" x14ac:dyDescent="0.25">
      <c r="A1" s="1" t="s">
        <v>10</v>
      </c>
    </row>
    <row r="2" spans="1:6" x14ac:dyDescent="0.25">
      <c r="A2" s="1" t="s">
        <v>101</v>
      </c>
    </row>
    <row r="3" spans="1:6" x14ac:dyDescent="0.25">
      <c r="A3" s="1" t="s">
        <v>100</v>
      </c>
    </row>
    <row r="5" spans="1:6" x14ac:dyDescent="0.25">
      <c r="A5" s="31" t="s">
        <v>4</v>
      </c>
      <c r="B5" s="31" t="s">
        <v>28</v>
      </c>
      <c r="C5" s="31" t="s">
        <v>29</v>
      </c>
      <c r="D5" s="70" t="s">
        <v>30</v>
      </c>
      <c r="E5" s="74" t="s">
        <v>32</v>
      </c>
      <c r="F5" s="69" t="s">
        <v>31</v>
      </c>
    </row>
    <row r="6" spans="1:6" x14ac:dyDescent="0.25">
      <c r="A6" s="32">
        <v>2019</v>
      </c>
      <c r="B6" s="32" t="s">
        <v>57</v>
      </c>
      <c r="C6" s="32" t="s">
        <v>33</v>
      </c>
      <c r="D6" s="32" t="s">
        <v>34</v>
      </c>
      <c r="E6" s="75">
        <v>43476</v>
      </c>
      <c r="F6" s="71">
        <v>10000</v>
      </c>
    </row>
    <row r="7" spans="1:6" x14ac:dyDescent="0.25">
      <c r="A7" s="72">
        <v>2019</v>
      </c>
      <c r="B7" s="72" t="s">
        <v>57</v>
      </c>
      <c r="C7" s="72" t="s">
        <v>71</v>
      </c>
      <c r="D7" s="72" t="s">
        <v>103</v>
      </c>
      <c r="E7" s="75">
        <v>43662</v>
      </c>
      <c r="F7" s="71">
        <v>550</v>
      </c>
    </row>
    <row r="8" spans="1:6" x14ac:dyDescent="0.25">
      <c r="A8" s="72">
        <v>2019</v>
      </c>
      <c r="B8" s="72" t="s">
        <v>57</v>
      </c>
      <c r="C8" s="72" t="s">
        <v>71</v>
      </c>
      <c r="D8" s="72" t="s">
        <v>104</v>
      </c>
      <c r="E8" s="75">
        <v>43297</v>
      </c>
      <c r="F8" s="71">
        <v>550</v>
      </c>
    </row>
    <row r="9" spans="1:6" x14ac:dyDescent="0.25">
      <c r="A9" s="72">
        <v>2019</v>
      </c>
      <c r="B9" s="72"/>
      <c r="C9" s="72" t="s">
        <v>106</v>
      </c>
      <c r="D9" s="32" t="s">
        <v>107</v>
      </c>
      <c r="E9" s="75">
        <v>43301</v>
      </c>
      <c r="F9" s="71">
        <v>546</v>
      </c>
    </row>
    <row r="10" spans="1:6" x14ac:dyDescent="0.25">
      <c r="A10" s="72">
        <v>2019</v>
      </c>
      <c r="B10" s="72" t="s">
        <v>149</v>
      </c>
      <c r="C10" s="72" t="s">
        <v>7</v>
      </c>
      <c r="D10" s="72" t="s">
        <v>108</v>
      </c>
      <c r="E10" s="75">
        <v>43307</v>
      </c>
      <c r="F10" s="71">
        <v>108260.9</v>
      </c>
    </row>
    <row r="11" spans="1:6" x14ac:dyDescent="0.25">
      <c r="A11" s="72">
        <v>2019</v>
      </c>
      <c r="B11" s="72" t="s">
        <v>57</v>
      </c>
      <c r="C11" s="72" t="s">
        <v>71</v>
      </c>
      <c r="D11" s="72" t="s">
        <v>109</v>
      </c>
      <c r="E11" s="76">
        <v>43312</v>
      </c>
      <c r="F11" s="71">
        <v>550</v>
      </c>
    </row>
    <row r="12" spans="1:6" x14ac:dyDescent="0.25">
      <c r="A12" s="72">
        <v>2019</v>
      </c>
      <c r="B12" s="72" t="s">
        <v>110</v>
      </c>
      <c r="C12" s="72" t="s">
        <v>111</v>
      </c>
      <c r="D12" s="72" t="s">
        <v>112</v>
      </c>
      <c r="E12" s="76">
        <v>43321</v>
      </c>
      <c r="F12" s="71">
        <v>600</v>
      </c>
    </row>
    <row r="13" spans="1:6" x14ac:dyDescent="0.25">
      <c r="A13" s="72">
        <v>2019</v>
      </c>
      <c r="B13" s="72" t="s">
        <v>110</v>
      </c>
      <c r="C13" s="72" t="s">
        <v>111</v>
      </c>
      <c r="D13" s="72" t="s">
        <v>113</v>
      </c>
      <c r="E13" s="76">
        <v>43321</v>
      </c>
      <c r="F13" s="71">
        <v>800</v>
      </c>
    </row>
    <row r="14" spans="1:6" x14ac:dyDescent="0.25">
      <c r="A14" s="72">
        <v>2019</v>
      </c>
      <c r="B14" s="72" t="s">
        <v>110</v>
      </c>
      <c r="C14" s="72" t="s">
        <v>111</v>
      </c>
      <c r="D14" s="72" t="s">
        <v>114</v>
      </c>
      <c r="E14" s="76">
        <v>43321</v>
      </c>
      <c r="F14" s="71">
        <v>400</v>
      </c>
    </row>
    <row r="15" spans="1:6" x14ac:dyDescent="0.25">
      <c r="A15" s="72">
        <v>2019</v>
      </c>
      <c r="B15" s="72" t="s">
        <v>110</v>
      </c>
      <c r="C15" s="72" t="s">
        <v>111</v>
      </c>
      <c r="D15" s="72" t="s">
        <v>115</v>
      </c>
      <c r="E15" s="76">
        <v>43321</v>
      </c>
      <c r="F15" s="71">
        <v>600</v>
      </c>
    </row>
    <row r="16" spans="1:6" x14ac:dyDescent="0.25">
      <c r="A16" s="72">
        <v>2019</v>
      </c>
      <c r="B16" s="72" t="s">
        <v>110</v>
      </c>
      <c r="C16" s="72" t="s">
        <v>111</v>
      </c>
      <c r="D16" s="72" t="s">
        <v>116</v>
      </c>
      <c r="E16" s="76">
        <v>43321</v>
      </c>
      <c r="F16" s="71">
        <v>300</v>
      </c>
    </row>
    <row r="17" spans="1:6" x14ac:dyDescent="0.25">
      <c r="A17" s="72">
        <v>2019</v>
      </c>
      <c r="B17" s="72" t="s">
        <v>110</v>
      </c>
      <c r="C17" s="72" t="s">
        <v>111</v>
      </c>
      <c r="D17" s="72" t="s">
        <v>117</v>
      </c>
      <c r="E17" s="76">
        <v>43321</v>
      </c>
      <c r="F17" s="71">
        <v>100</v>
      </c>
    </row>
    <row r="18" spans="1:6" x14ac:dyDescent="0.25">
      <c r="A18" s="72">
        <v>2019</v>
      </c>
      <c r="B18" s="72" t="s">
        <v>110</v>
      </c>
      <c r="C18" s="72" t="s">
        <v>111</v>
      </c>
      <c r="D18" s="72" t="s">
        <v>126</v>
      </c>
      <c r="E18" s="76">
        <v>43321</v>
      </c>
      <c r="F18" s="71">
        <v>200</v>
      </c>
    </row>
    <row r="19" spans="1:6" x14ac:dyDescent="0.25">
      <c r="A19" s="72">
        <v>2019</v>
      </c>
      <c r="B19" s="72" t="s">
        <v>149</v>
      </c>
      <c r="C19" s="72" t="s">
        <v>119</v>
      </c>
      <c r="D19" s="72" t="s">
        <v>118</v>
      </c>
      <c r="E19" s="76">
        <v>42956</v>
      </c>
      <c r="F19" s="71">
        <v>27200</v>
      </c>
    </row>
    <row r="20" spans="1:6" x14ac:dyDescent="0.25">
      <c r="A20" s="72">
        <v>2019</v>
      </c>
      <c r="B20" s="72" t="s">
        <v>57</v>
      </c>
      <c r="C20" s="72" t="s">
        <v>70</v>
      </c>
      <c r="D20" s="72" t="s">
        <v>120</v>
      </c>
      <c r="E20" s="76">
        <v>43354</v>
      </c>
      <c r="F20" s="71">
        <v>36</v>
      </c>
    </row>
    <row r="21" spans="1:6" x14ac:dyDescent="0.25">
      <c r="A21" s="72">
        <v>2019</v>
      </c>
      <c r="B21" s="72" t="s">
        <v>57</v>
      </c>
      <c r="C21" s="72" t="s">
        <v>71</v>
      </c>
      <c r="D21" s="72" t="s">
        <v>121</v>
      </c>
      <c r="E21" s="76">
        <v>43356</v>
      </c>
      <c r="F21" s="71">
        <v>4365</v>
      </c>
    </row>
    <row r="22" spans="1:6" x14ac:dyDescent="0.25">
      <c r="A22" s="72">
        <v>2019</v>
      </c>
      <c r="B22" s="72" t="s">
        <v>57</v>
      </c>
      <c r="C22" s="72" t="s">
        <v>71</v>
      </c>
      <c r="D22" s="72" t="s">
        <v>125</v>
      </c>
      <c r="E22" s="76">
        <v>43369</v>
      </c>
      <c r="F22" s="84">
        <v>2335.86</v>
      </c>
    </row>
    <row r="23" spans="1:6" x14ac:dyDescent="0.25">
      <c r="A23" s="72">
        <v>2019</v>
      </c>
      <c r="B23" s="72" t="s">
        <v>57</v>
      </c>
      <c r="C23" s="72" t="s">
        <v>71</v>
      </c>
      <c r="D23" s="72" t="s">
        <v>124</v>
      </c>
      <c r="E23" s="82">
        <v>43376</v>
      </c>
      <c r="F23" s="84">
        <v>3575</v>
      </c>
    </row>
    <row r="24" spans="1:6" x14ac:dyDescent="0.25">
      <c r="A24" s="72">
        <v>2019</v>
      </c>
      <c r="B24" s="112" t="s">
        <v>57</v>
      </c>
      <c r="C24" s="32" t="s">
        <v>70</v>
      </c>
      <c r="D24" s="113" t="s">
        <v>122</v>
      </c>
      <c r="E24" s="77">
        <v>43382</v>
      </c>
      <c r="F24" s="84">
        <v>140</v>
      </c>
    </row>
    <row r="25" spans="1:6" x14ac:dyDescent="0.25">
      <c r="A25" s="72">
        <v>2019</v>
      </c>
      <c r="B25" s="73" t="s">
        <v>57</v>
      </c>
      <c r="C25" s="73" t="s">
        <v>70</v>
      </c>
      <c r="D25" s="73" t="s">
        <v>123</v>
      </c>
      <c r="E25" s="77">
        <v>43383</v>
      </c>
      <c r="F25" s="71">
        <v>2416</v>
      </c>
    </row>
    <row r="26" spans="1:6" x14ac:dyDescent="0.25">
      <c r="A26" s="111">
        <v>2019</v>
      </c>
      <c r="B26" s="111" t="s">
        <v>110</v>
      </c>
      <c r="C26" s="111" t="s">
        <v>111</v>
      </c>
      <c r="D26" s="111" t="s">
        <v>113</v>
      </c>
      <c r="E26" s="82">
        <v>43406</v>
      </c>
      <c r="F26" s="114">
        <v>1400</v>
      </c>
    </row>
    <row r="27" spans="1:6" x14ac:dyDescent="0.25">
      <c r="A27" s="72">
        <v>2019</v>
      </c>
      <c r="B27" s="72" t="s">
        <v>110</v>
      </c>
      <c r="C27" s="72" t="s">
        <v>111</v>
      </c>
      <c r="D27" s="72" t="s">
        <v>126</v>
      </c>
      <c r="E27" s="82">
        <v>43406</v>
      </c>
      <c r="F27" s="84">
        <v>900</v>
      </c>
    </row>
    <row r="28" spans="1:6" x14ac:dyDescent="0.25">
      <c r="A28" s="72">
        <v>2019</v>
      </c>
      <c r="B28" s="72" t="s">
        <v>110</v>
      </c>
      <c r="C28" s="72" t="s">
        <v>111</v>
      </c>
      <c r="D28" s="72" t="s">
        <v>112</v>
      </c>
      <c r="E28" s="82">
        <v>43406</v>
      </c>
      <c r="F28" s="86">
        <v>1200</v>
      </c>
    </row>
    <row r="29" spans="1:6" x14ac:dyDescent="0.25">
      <c r="A29" s="72">
        <v>2019</v>
      </c>
      <c r="B29" s="72" t="s">
        <v>110</v>
      </c>
      <c r="C29" s="72" t="s">
        <v>111</v>
      </c>
      <c r="D29" s="72" t="s">
        <v>117</v>
      </c>
      <c r="E29" s="82">
        <v>43406</v>
      </c>
      <c r="F29" s="86">
        <v>600</v>
      </c>
    </row>
    <row r="30" spans="1:6" x14ac:dyDescent="0.25">
      <c r="A30" s="72">
        <v>2019</v>
      </c>
      <c r="B30" s="72" t="s">
        <v>57</v>
      </c>
      <c r="C30" s="72" t="s">
        <v>71</v>
      </c>
      <c r="D30" s="72" t="s">
        <v>104</v>
      </c>
      <c r="E30" s="82">
        <v>43411</v>
      </c>
      <c r="F30" s="86">
        <v>200</v>
      </c>
    </row>
    <row r="31" spans="1:6" x14ac:dyDescent="0.25">
      <c r="A31" s="72">
        <v>2019</v>
      </c>
      <c r="B31" s="72" t="s">
        <v>57</v>
      </c>
      <c r="C31" s="72" t="s">
        <v>106</v>
      </c>
      <c r="D31" s="72" t="s">
        <v>127</v>
      </c>
      <c r="E31" s="82">
        <v>43413</v>
      </c>
      <c r="F31" s="86">
        <v>1679.52</v>
      </c>
    </row>
    <row r="32" spans="1:6" x14ac:dyDescent="0.25">
      <c r="A32" s="72">
        <v>2019</v>
      </c>
      <c r="B32" s="72" t="s">
        <v>128</v>
      </c>
      <c r="C32" s="72"/>
      <c r="D32" s="72" t="s">
        <v>129</v>
      </c>
      <c r="E32" s="82">
        <v>43418</v>
      </c>
      <c r="F32" s="86">
        <v>1811.12</v>
      </c>
    </row>
    <row r="33" spans="1:6" x14ac:dyDescent="0.25">
      <c r="A33" s="73">
        <v>2019</v>
      </c>
      <c r="B33" s="73" t="s">
        <v>135</v>
      </c>
      <c r="C33" s="73" t="s">
        <v>136</v>
      </c>
      <c r="D33" s="73" t="s">
        <v>137</v>
      </c>
      <c r="E33" s="83">
        <v>43430</v>
      </c>
      <c r="F33" s="85">
        <v>22244.27</v>
      </c>
    </row>
    <row r="34" spans="1:6" x14ac:dyDescent="0.25">
      <c r="A34" s="73">
        <v>2019</v>
      </c>
      <c r="B34" s="73" t="s">
        <v>63</v>
      </c>
      <c r="C34" s="73" t="s">
        <v>138</v>
      </c>
      <c r="D34" s="73" t="s">
        <v>137</v>
      </c>
      <c r="E34" s="83">
        <v>43430</v>
      </c>
      <c r="F34" s="85">
        <v>122522.49</v>
      </c>
    </row>
    <row r="35" spans="1:6" x14ac:dyDescent="0.25">
      <c r="A35" s="72">
        <v>2019</v>
      </c>
      <c r="B35" s="72" t="s">
        <v>57</v>
      </c>
      <c r="C35" s="72" t="s">
        <v>71</v>
      </c>
      <c r="D35" s="72" t="s">
        <v>134</v>
      </c>
      <c r="E35" s="82">
        <v>43452</v>
      </c>
      <c r="F35" s="86">
        <v>500</v>
      </c>
    </row>
    <row r="36" spans="1:6" x14ac:dyDescent="0.25">
      <c r="A36" s="72">
        <v>2019</v>
      </c>
      <c r="B36" s="72" t="s">
        <v>57</v>
      </c>
      <c r="C36" s="72" t="s">
        <v>84</v>
      </c>
      <c r="D36" s="72" t="s">
        <v>142</v>
      </c>
      <c r="E36" s="118">
        <v>43487</v>
      </c>
      <c r="F36" s="119">
        <v>3500</v>
      </c>
    </row>
    <row r="37" spans="1:6" x14ac:dyDescent="0.25">
      <c r="A37" s="73">
        <v>2019</v>
      </c>
      <c r="B37" s="73" t="s">
        <v>57</v>
      </c>
      <c r="C37" s="73" t="s">
        <v>84</v>
      </c>
      <c r="D37" s="73" t="s">
        <v>143</v>
      </c>
      <c r="E37" s="116">
        <v>43487</v>
      </c>
      <c r="F37" s="117">
        <v>3500</v>
      </c>
    </row>
    <row r="38" spans="1:6" x14ac:dyDescent="0.25">
      <c r="A38" s="72">
        <v>2019</v>
      </c>
      <c r="B38" s="72" t="s">
        <v>144</v>
      </c>
      <c r="C38" s="72" t="s">
        <v>145</v>
      </c>
      <c r="D38" s="72" t="s">
        <v>146</v>
      </c>
      <c r="E38" s="118">
        <v>43476</v>
      </c>
      <c r="F38" s="119">
        <v>1006.99</v>
      </c>
    </row>
    <row r="39" spans="1:6" x14ac:dyDescent="0.25">
      <c r="A39" s="73">
        <v>2019</v>
      </c>
      <c r="B39" s="73" t="s">
        <v>144</v>
      </c>
      <c r="C39" s="73" t="s">
        <v>147</v>
      </c>
      <c r="D39" s="73" t="s">
        <v>148</v>
      </c>
      <c r="E39" s="116">
        <v>43516</v>
      </c>
      <c r="F39" s="117">
        <v>1238.99</v>
      </c>
    </row>
    <row r="40" spans="1:6" x14ac:dyDescent="0.25">
      <c r="A40" s="72">
        <v>2019</v>
      </c>
      <c r="B40" s="72" t="s">
        <v>149</v>
      </c>
      <c r="C40" s="72" t="s">
        <v>150</v>
      </c>
      <c r="D40" s="72" t="s">
        <v>151</v>
      </c>
      <c r="E40" s="118">
        <v>43530</v>
      </c>
      <c r="F40" s="119">
        <v>33699</v>
      </c>
    </row>
    <row r="41" spans="1:6" x14ac:dyDescent="0.25">
      <c r="A41" s="73">
        <v>2019</v>
      </c>
      <c r="B41" s="120" t="s">
        <v>128</v>
      </c>
      <c r="C41" s="120" t="s">
        <v>153</v>
      </c>
      <c r="D41" s="73" t="s">
        <v>152</v>
      </c>
      <c r="E41" s="116">
        <v>43536</v>
      </c>
      <c r="F41" s="117">
        <v>726.91</v>
      </c>
    </row>
    <row r="42" spans="1:6" x14ac:dyDescent="0.25">
      <c r="A42" s="111">
        <v>2019</v>
      </c>
      <c r="B42" s="37" t="s">
        <v>57</v>
      </c>
      <c r="C42" s="37" t="s">
        <v>106</v>
      </c>
      <c r="D42" s="111" t="s">
        <v>155</v>
      </c>
      <c r="E42" s="115">
        <v>43544</v>
      </c>
      <c r="F42" s="79">
        <v>1301</v>
      </c>
    </row>
    <row r="43" spans="1:6" x14ac:dyDescent="0.25">
      <c r="A43" s="111">
        <v>2019</v>
      </c>
      <c r="B43" s="37" t="s">
        <v>144</v>
      </c>
      <c r="C43" s="37" t="s">
        <v>156</v>
      </c>
      <c r="D43" s="111" t="s">
        <v>157</v>
      </c>
      <c r="E43" s="115">
        <v>43544</v>
      </c>
      <c r="F43" s="79">
        <v>14397.24</v>
      </c>
    </row>
    <row r="44" spans="1:6" x14ac:dyDescent="0.25">
      <c r="A44" s="111">
        <v>2019</v>
      </c>
      <c r="B44" s="37" t="s">
        <v>57</v>
      </c>
      <c r="C44" s="37" t="s">
        <v>119</v>
      </c>
      <c r="D44" s="111" t="s">
        <v>118</v>
      </c>
      <c r="E44" s="115">
        <v>43556</v>
      </c>
      <c r="F44" s="79">
        <v>13350</v>
      </c>
    </row>
    <row r="45" spans="1:6" x14ac:dyDescent="0.25">
      <c r="A45" s="111">
        <v>2019</v>
      </c>
      <c r="B45" s="37" t="s">
        <v>57</v>
      </c>
      <c r="C45" s="37" t="s">
        <v>158</v>
      </c>
      <c r="D45" s="111" t="s">
        <v>159</v>
      </c>
      <c r="E45" s="38">
        <v>43558</v>
      </c>
      <c r="F45" s="79">
        <v>5000</v>
      </c>
    </row>
    <row r="46" spans="1:6" x14ac:dyDescent="0.25">
      <c r="A46" s="111">
        <v>2019</v>
      </c>
      <c r="B46" s="37"/>
      <c r="C46" s="37" t="s">
        <v>160</v>
      </c>
      <c r="D46" s="111" t="s">
        <v>161</v>
      </c>
      <c r="E46" s="38">
        <v>43565</v>
      </c>
      <c r="F46" s="79">
        <v>6125</v>
      </c>
    </row>
    <row r="47" spans="1:6" x14ac:dyDescent="0.25">
      <c r="A47" s="111">
        <v>2019</v>
      </c>
      <c r="B47" s="37" t="s">
        <v>57</v>
      </c>
      <c r="C47" s="37" t="s">
        <v>71</v>
      </c>
      <c r="D47" s="111" t="s">
        <v>103</v>
      </c>
      <c r="E47" s="38">
        <v>43574</v>
      </c>
      <c r="F47" s="79">
        <v>1100</v>
      </c>
    </row>
    <row r="48" spans="1:6" x14ac:dyDescent="0.25">
      <c r="A48" s="111">
        <v>2019</v>
      </c>
      <c r="B48" s="37" t="s">
        <v>57</v>
      </c>
      <c r="C48" s="37" t="s">
        <v>71</v>
      </c>
      <c r="D48" s="111" t="s">
        <v>163</v>
      </c>
      <c r="E48" s="38">
        <v>43574</v>
      </c>
      <c r="F48" s="79">
        <v>1500</v>
      </c>
    </row>
    <row r="49" spans="1:6" x14ac:dyDescent="0.25">
      <c r="A49" s="111">
        <v>2019</v>
      </c>
      <c r="B49" s="37" t="s">
        <v>57</v>
      </c>
      <c r="C49" s="37" t="s">
        <v>71</v>
      </c>
      <c r="D49" s="111" t="s">
        <v>164</v>
      </c>
      <c r="E49" s="38">
        <v>43574</v>
      </c>
      <c r="F49" s="79">
        <v>4550</v>
      </c>
    </row>
    <row r="50" spans="1:6" x14ac:dyDescent="0.25">
      <c r="A50" s="37"/>
      <c r="B50" s="37"/>
      <c r="C50" s="37"/>
      <c r="D50" s="37"/>
      <c r="E50" s="38"/>
      <c r="F50" s="79"/>
    </row>
    <row r="51" spans="1:6" x14ac:dyDescent="0.25">
      <c r="A51" s="34" t="s">
        <v>102</v>
      </c>
      <c r="F51" s="80">
        <f>SUM(F6:F49)</f>
        <v>407577.28999999992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to Actual</vt:lpstr>
      <vt:lpstr>FY17 Approved Budget</vt:lpstr>
      <vt:lpstr>Grants and City Council </vt:lpstr>
      <vt:lpstr>Other Revenue</vt:lpstr>
      <vt:lpstr>Expenditures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2019-05-06T18:30:25Z</dcterms:modified>
</cp:coreProperties>
</file>